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1"/>
  </bookViews>
  <sheets>
    <sheet name="Kosztorys" sheetId="1" r:id="rId1"/>
    <sheet name="Aktualizacja kosztorysu" sheetId="2" r:id="rId2"/>
    <sheet name="Zaktualizowany harmonogram" sheetId="3" r:id="rId3"/>
  </sheets>
  <definedNames>
    <definedName name="_xlnm.Print_Area" localSheetId="1">'Aktualizacja kosztorysu'!$A$1:$I$95</definedName>
    <definedName name="_xlnm.Print_Area" localSheetId="0">'Kosztorys'!$A$1:$I$95</definedName>
  </definedNames>
  <calcPr fullCalcOnLoad="1"/>
</workbook>
</file>

<file path=xl/sharedStrings.xml><?xml version="1.0" encoding="utf-8"?>
<sst xmlns="http://schemas.openxmlformats.org/spreadsheetml/2006/main" count="79" uniqueCount="46">
  <si>
    <t>Lp.</t>
  </si>
  <si>
    <r>
      <t xml:space="preserve"> </t>
    </r>
    <r>
      <rPr>
        <sz val="8"/>
        <rFont val="Arial"/>
        <family val="2"/>
      </rPr>
      <t>Rodzaj kosztów</t>
    </r>
  </si>
  <si>
    <t>II.</t>
  </si>
  <si>
    <t>I.</t>
  </si>
  <si>
    <t>III.</t>
  </si>
  <si>
    <t>IV.</t>
  </si>
  <si>
    <t>Kosztorys ze względu na rodzaj kosztów</t>
  </si>
  <si>
    <r>
      <t xml:space="preserve"> </t>
    </r>
    <r>
      <rPr>
        <sz val="8"/>
        <rFont val="Arial"/>
        <family val="2"/>
      </rPr>
      <t>Ilość jednostek</t>
    </r>
  </si>
  <si>
    <r>
      <t xml:space="preserve"> </t>
    </r>
    <r>
      <rPr>
        <sz val="8"/>
        <rFont val="Arial"/>
        <family val="2"/>
      </rPr>
      <t>Rodzaj miary</t>
    </r>
  </si>
  <si>
    <r>
      <t xml:space="preserve"> </t>
    </r>
    <r>
      <rPr>
        <sz val="8"/>
        <rFont val="Arial"/>
        <family val="2"/>
      </rPr>
      <t>Środki finansowe własne</t>
    </r>
    <r>
      <rPr>
        <vertAlign val="superscript"/>
        <sz val="8"/>
        <rFont val="Arial"/>
        <family val="2"/>
      </rPr>
      <t>17)</t>
    </r>
  </si>
  <si>
    <r>
      <t xml:space="preserve"> </t>
    </r>
    <r>
      <rPr>
        <sz val="8"/>
        <rFont val="Arial"/>
        <family val="2"/>
      </rPr>
      <t>Środki finansowe z innych źródeł ogółem (środki finansowe wymienione w pkt 3.1 – 3.3)</t>
    </r>
    <r>
      <rPr>
        <vertAlign val="superscript"/>
        <sz val="8"/>
        <rFont val="Arial"/>
        <family val="2"/>
      </rPr>
      <t>11)</t>
    </r>
  </si>
  <si>
    <t>3.1</t>
  </si>
  <si>
    <r>
      <t xml:space="preserve"> </t>
    </r>
    <r>
      <rPr>
        <sz val="8"/>
        <rFont val="Arial"/>
        <family val="2"/>
      </rPr>
      <t>wpłaty i opłaty adresatów zadania publicznego</t>
    </r>
    <r>
      <rPr>
        <vertAlign val="superscript"/>
        <sz val="8"/>
        <rFont val="Arial"/>
        <family val="2"/>
      </rPr>
      <t>17)</t>
    </r>
    <r>
      <rPr>
        <sz val="8"/>
        <rFont val="Arial"/>
        <family val="2"/>
      </rPr>
      <t xml:space="preserve"> </t>
    </r>
  </si>
  <si>
    <t>3.2</t>
  </si>
  <si>
    <r>
      <t xml:space="preserve"> </t>
    </r>
    <r>
      <rPr>
        <sz val="8"/>
        <rFont val="Arial"/>
        <family val="2"/>
      </rPr>
      <t>środki finansowe z innych źródeł publicznych (w szczególności: dotacje z budżetu państwa lub budżetu jednostki samorządu terytorialnego, funduszy celowych, środki z funduszy strukturalnych)</t>
    </r>
    <r>
      <rPr>
        <vertAlign val="superscript"/>
        <sz val="8"/>
        <rFont val="Arial"/>
        <family val="2"/>
      </rPr>
      <t>17)</t>
    </r>
  </si>
  <si>
    <t>3.3</t>
  </si>
  <si>
    <r>
      <t xml:space="preserve"> </t>
    </r>
    <r>
      <rPr>
        <sz val="8"/>
        <rFont val="Arial"/>
        <family val="2"/>
      </rPr>
      <t>pozostałe</t>
    </r>
    <r>
      <rPr>
        <vertAlign val="superscript"/>
        <sz val="8"/>
        <rFont val="Arial"/>
        <family val="2"/>
      </rPr>
      <t>17)</t>
    </r>
  </si>
  <si>
    <r>
      <t xml:space="preserve"> </t>
    </r>
    <r>
      <rPr>
        <sz val="8"/>
        <rFont val="Arial"/>
        <family val="2"/>
      </rPr>
      <t xml:space="preserve">Wkład osobowy (w tym świadczenia wolontariuszy i praca społeczna członków) </t>
    </r>
  </si>
  <si>
    <r>
      <t xml:space="preserve"> </t>
    </r>
    <r>
      <rPr>
        <b/>
        <sz val="8"/>
        <rFont val="Arial"/>
        <family val="2"/>
      </rPr>
      <t xml:space="preserve">Ogółem (środki wymienione w pkt 1 – 4) </t>
    </r>
  </si>
  <si>
    <t>Kosztorys ze względu na źródło finansowania</t>
  </si>
  <si>
    <t>Koszt całkowity</t>
  </si>
  <si>
    <t>Kwota dotacji</t>
  </si>
  <si>
    <t xml:space="preserve"> Ogółem</t>
  </si>
  <si>
    <t>Harmonogram</t>
  </si>
  <si>
    <t>Zadanie publiczne realizowane w okresie od………… do……………</t>
  </si>
  <si>
    <t>Terminy realizacji poszczególnych działań</t>
  </si>
  <si>
    <t>Oferent  lub inny podmiot odpowiedzialny za działanie w zakresie realizowanego zadania publicznego</t>
  </si>
  <si>
    <t>Poszczególne działania w zakresie realizowanego zadania publicznego</t>
  </si>
  <si>
    <r>
      <t>Inne koszty, w tym koszty wyposażenia i promocji (z uwzględnieniem kosztów jednostkowych) po stronie ...</t>
    </r>
    <r>
      <rPr>
        <i/>
        <sz val="8"/>
        <rFont val="Arial"/>
        <family val="0"/>
      </rPr>
      <t xml:space="preserve"> (nazwa Zleceniobiorcy)</t>
    </r>
    <r>
      <rPr>
        <i/>
        <vertAlign val="superscript"/>
        <sz val="8"/>
        <rFont val="Arial"/>
        <family val="0"/>
      </rPr>
      <t>8)</t>
    </r>
    <r>
      <rPr>
        <sz val="8"/>
        <rFont val="Arial"/>
        <family val="0"/>
      </rPr>
      <t>:</t>
    </r>
  </si>
  <si>
    <t>KOSZTORYS OFERTY ZADANIA PUBLICZNEGO</t>
  </si>
  <si>
    <t>podpisy osób uprawnionych do reprezentowania oferenta</t>
  </si>
  <si>
    <t>Jeśli pole poniżej wyświetla tło czerwone należy zmiejszyć koszty działu II z dotacji</t>
  </si>
  <si>
    <t>W przypadku potrzeby sporządzenia dłuższej listy pozycji kosztorysu zalecany kontakt indywidualny z WPS.</t>
  </si>
  <si>
    <t>UWAGA: W tabelach należy wypełniać jedynie pola posiadające białe tło!</t>
  </si>
  <si>
    <t xml:space="preserve"> z tego wnioskowany z dotacji</t>
  </si>
  <si>
    <t xml:space="preserve"> z tego planowany z finansowych środków własnych,środków z innych źródeł,w tym wpłat i opłat adresatów zadania publicznego</t>
  </si>
  <si>
    <t xml:space="preserve"> z tego planowany z wkładu osobowego, w tym pracy społecznej członków i świadczeń wolontariuszy</t>
  </si>
  <si>
    <r>
      <t xml:space="preserve"> </t>
    </r>
    <r>
      <rPr>
        <sz val="8"/>
        <rFont val="Arial"/>
        <family val="2"/>
      </rPr>
      <t>Koszt jednostkowy
 (w zł)</t>
    </r>
  </si>
  <si>
    <t>Załącznik nr 2 do ogłoszenia
 z dnia 6.03.2015 r.</t>
  </si>
  <si>
    <t>KOSZTORYS OFERTY ZADANIA PUBLICZNEGO - AKTUALIZACJA</t>
  </si>
  <si>
    <t>Jeśli pole poniżej wyświetla tło czerwone należy zmiejszyć udział dotacji w kosztach całkowitych zadania</t>
  </si>
  <si>
    <t>nazwa Zleceniobiorcy</t>
  </si>
  <si>
    <t>tytuł oferty</t>
  </si>
  <si>
    <t>nr o</t>
  </si>
  <si>
    <r>
      <t xml:space="preserve"> </t>
    </r>
    <r>
      <rPr>
        <sz val="8"/>
        <rFont val="Arial"/>
        <family val="2"/>
      </rPr>
      <t>Koszty merytoryczne (z uwzględnieniem kosztów jednostkowych) po stronie…....</t>
    </r>
    <r>
      <rPr>
        <i/>
        <vertAlign val="superscript"/>
        <sz val="8"/>
        <rFont val="Arial"/>
        <family val="2"/>
      </rPr>
      <t>8)</t>
    </r>
    <r>
      <rPr>
        <i/>
        <sz val="8"/>
        <rFont val="Arial"/>
        <family val="2"/>
      </rPr>
      <t>:</t>
    </r>
  </si>
  <si>
    <r>
      <t xml:space="preserve"> Koszty obsługi zadania publicznego, w tym koszty administracyjne(z uwzględnieniem kosztów jednostkowych) po stronie </t>
    </r>
    <r>
      <rPr>
        <i/>
        <vertAlign val="superscript"/>
        <sz val="8"/>
        <rFont val="Arial"/>
        <family val="2"/>
      </rPr>
      <t>8)</t>
    </r>
    <r>
      <rPr>
        <sz val="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</si>
</sst>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3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8"/>
      <color indexed="43"/>
      <name val="Arial"/>
      <family val="0"/>
    </font>
    <font>
      <sz val="8"/>
      <color indexed="55"/>
      <name val="Arial"/>
      <family val="0"/>
    </font>
    <font>
      <sz val="8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164" fontId="1" fillId="22" borderId="18" xfId="0" applyNumberFormat="1" applyFont="1" applyFill="1" applyBorder="1" applyAlignment="1">
      <alignment horizontal="center" vertical="center" wrapText="1"/>
    </xf>
    <xf numFmtId="164" fontId="1" fillId="22" borderId="19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164" fontId="1" fillId="24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4" borderId="0" xfId="0" applyFont="1" applyFill="1" applyAlignment="1">
      <alignment/>
    </xf>
    <xf numFmtId="164" fontId="7" fillId="24" borderId="17" xfId="0" applyNumberFormat="1" applyFont="1" applyFill="1" applyBorder="1" applyAlignment="1">
      <alignment horizontal="center" vertical="center" wrapText="1"/>
    </xf>
    <xf numFmtId="164" fontId="0" fillId="24" borderId="1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0" fontId="6" fillId="0" borderId="0" xfId="52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1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8" fillId="20" borderId="12" xfId="0" applyFont="1" applyFill="1" applyBorder="1" applyAlignment="1">
      <alignment horizontal="center" vertical="center" wrapText="1"/>
    </xf>
    <xf numFmtId="0" fontId="8" fillId="20" borderId="26" xfId="0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9" fillId="20" borderId="28" xfId="0" applyFont="1" applyFill="1" applyBorder="1" applyAlignment="1">
      <alignment horizontal="center" vertical="center" wrapText="1"/>
    </xf>
    <xf numFmtId="0" fontId="7" fillId="20" borderId="31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3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1" fillId="22" borderId="28" xfId="0" applyFont="1" applyFill="1" applyBorder="1" applyAlignment="1" applyProtection="1">
      <alignment horizontal="center" vertical="center" wrapText="1"/>
      <protection locked="0"/>
    </xf>
    <xf numFmtId="0" fontId="1" fillId="22" borderId="31" xfId="0" applyFont="1" applyFill="1" applyBorder="1" applyAlignment="1" applyProtection="1">
      <alignment horizontal="center" vertical="center" wrapText="1"/>
      <protection locked="0"/>
    </xf>
    <xf numFmtId="0" fontId="1" fillId="22" borderId="20" xfId="0" applyFont="1" applyFill="1" applyBorder="1" applyAlignment="1" applyProtection="1">
      <alignment horizontal="center" vertical="center" wrapText="1"/>
      <protection locked="0"/>
    </xf>
    <xf numFmtId="0" fontId="2" fillId="22" borderId="32" xfId="0" applyFont="1" applyFill="1" applyBorder="1" applyAlignment="1" applyProtection="1">
      <alignment horizontal="center" vertical="center" wrapText="1"/>
      <protection locked="0"/>
    </xf>
    <xf numFmtId="0" fontId="1" fillId="22" borderId="18" xfId="0" applyFont="1" applyFill="1" applyBorder="1" applyAlignment="1" applyProtection="1">
      <alignment horizontal="center" vertical="center" wrapText="1"/>
      <protection locked="0"/>
    </xf>
    <xf numFmtId="0" fontId="2" fillId="22" borderId="17" xfId="0" applyFont="1" applyFill="1" applyBorder="1" applyAlignment="1" applyProtection="1">
      <alignment horizontal="center" vertical="center" wrapText="1"/>
      <protection locked="0"/>
    </xf>
    <xf numFmtId="0" fontId="1" fillId="22" borderId="24" xfId="0" applyFont="1" applyFill="1" applyBorder="1" applyAlignment="1" applyProtection="1">
      <alignment horizontal="center" vertical="center" wrapText="1"/>
      <protection locked="0"/>
    </xf>
    <xf numFmtId="0" fontId="2" fillId="22" borderId="33" xfId="0" applyFont="1" applyFill="1" applyBorder="1" applyAlignment="1" applyProtection="1">
      <alignment horizontal="center" vertical="center" wrapText="1"/>
      <protection locked="0"/>
    </xf>
    <xf numFmtId="0" fontId="1" fillId="22" borderId="25" xfId="0" applyFont="1" applyFill="1" applyBorder="1" applyAlignment="1" applyProtection="1">
      <alignment horizontal="center" vertical="center" wrapText="1"/>
      <protection locked="0"/>
    </xf>
    <xf numFmtId="0" fontId="2" fillId="22" borderId="34" xfId="0" applyFont="1" applyFill="1" applyBorder="1" applyAlignment="1" applyProtection="1">
      <alignment horizontal="center" vertical="center" wrapText="1"/>
      <protection locked="0"/>
    </xf>
    <xf numFmtId="0" fontId="1" fillId="22" borderId="35" xfId="0" applyFont="1" applyFill="1" applyBorder="1" applyAlignment="1" applyProtection="1">
      <alignment horizontal="center" vertical="center" wrapText="1"/>
      <protection locked="0"/>
    </xf>
    <xf numFmtId="0" fontId="2" fillId="22" borderId="36" xfId="0" applyFont="1" applyFill="1" applyBorder="1" applyAlignment="1" applyProtection="1">
      <alignment horizontal="center" vertical="center" wrapText="1"/>
      <protection locked="0"/>
    </xf>
    <xf numFmtId="0" fontId="7" fillId="22" borderId="26" xfId="0" applyFont="1" applyFill="1" applyBorder="1" applyAlignment="1" applyProtection="1">
      <alignment horizontal="center" vertical="center" wrapText="1"/>
      <protection locked="0"/>
    </xf>
    <xf numFmtId="0" fontId="6" fillId="22" borderId="14" xfId="0" applyFont="1" applyFill="1" applyBorder="1" applyAlignment="1" applyProtection="1">
      <alignment horizontal="center" vertical="center" wrapText="1"/>
      <protection locked="0"/>
    </xf>
    <xf numFmtId="164" fontId="9" fillId="20" borderId="26" xfId="0" applyNumberFormat="1" applyFont="1" applyFill="1" applyBorder="1" applyAlignment="1" applyProtection="1">
      <alignment horizontal="center" vertical="center" wrapText="1"/>
      <protection/>
    </xf>
    <xf numFmtId="164" fontId="8" fillId="20" borderId="14" xfId="0" applyNumberFormat="1" applyFont="1" applyFill="1" applyBorder="1" applyAlignment="1" applyProtection="1">
      <alignment horizontal="center" vertical="center" wrapText="1"/>
      <protection/>
    </xf>
    <xf numFmtId="164" fontId="8" fillId="20" borderId="26" xfId="0" applyNumberFormat="1" applyFont="1" applyFill="1" applyBorder="1" applyAlignment="1" applyProtection="1">
      <alignment horizontal="center" vertical="center" wrapText="1"/>
      <protection/>
    </xf>
    <xf numFmtId="164" fontId="8" fillId="20" borderId="37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64" fontId="1" fillId="20" borderId="24" xfId="0" applyNumberFormat="1" applyFont="1" applyFill="1" applyBorder="1" applyAlignment="1" applyProtection="1">
      <alignment horizontal="center" vertical="center" wrapText="1"/>
      <protection/>
    </xf>
    <xf numFmtId="164" fontId="1" fillId="20" borderId="24" xfId="0" applyNumberFormat="1" applyFont="1" applyFill="1" applyBorder="1" applyAlignment="1">
      <alignment horizontal="center" vertical="center" wrapText="1"/>
    </xf>
    <xf numFmtId="164" fontId="1" fillId="20" borderId="45" xfId="0" applyNumberFormat="1" applyFont="1" applyFill="1" applyBorder="1" applyAlignment="1">
      <alignment horizontal="center" vertical="center" wrapText="1"/>
    </xf>
    <xf numFmtId="164" fontId="0" fillId="22" borderId="28" xfId="0" applyNumberFormat="1" applyFont="1" applyFill="1" applyBorder="1" applyAlignment="1" applyProtection="1">
      <alignment horizontal="center" vertical="center" wrapText="1"/>
      <protection/>
    </xf>
    <xf numFmtId="10" fontId="0" fillId="22" borderId="30" xfId="52" applyNumberFormat="1" applyFont="1" applyFill="1" applyBorder="1" applyAlignment="1" applyProtection="1">
      <alignment horizontal="center" vertical="center" wrapText="1"/>
      <protection/>
    </xf>
    <xf numFmtId="164" fontId="0" fillId="22" borderId="20" xfId="0" applyNumberFormat="1" applyFont="1" applyFill="1" applyBorder="1" applyAlignment="1" applyProtection="1">
      <alignment horizontal="center" vertical="center" wrapText="1"/>
      <protection/>
    </xf>
    <xf numFmtId="10" fontId="0" fillId="22" borderId="49" xfId="52" applyNumberFormat="1" applyFont="1" applyFill="1" applyBorder="1" applyAlignment="1" applyProtection="1">
      <alignment horizontal="center" vertical="center" wrapText="1"/>
      <protection/>
    </xf>
    <xf numFmtId="164" fontId="0" fillId="22" borderId="18" xfId="0" applyNumberFormat="1" applyFont="1" applyFill="1" applyBorder="1" applyAlignment="1" applyProtection="1">
      <alignment horizontal="center" vertical="center" wrapText="1"/>
      <protection/>
    </xf>
    <xf numFmtId="10" fontId="0" fillId="22" borderId="19" xfId="52" applyNumberFormat="1" applyFont="1" applyFill="1" applyBorder="1" applyAlignment="1" applyProtection="1">
      <alignment horizontal="center" vertical="center" wrapText="1"/>
      <protection/>
    </xf>
    <xf numFmtId="44" fontId="0" fillId="0" borderId="24" xfId="58" applyFont="1" applyBorder="1" applyAlignment="1" applyProtection="1">
      <alignment horizontal="center" vertical="center" wrapText="1"/>
      <protection locked="0"/>
    </xf>
    <xf numFmtId="10" fontId="0" fillId="22" borderId="22" xfId="52" applyNumberFormat="1" applyFont="1" applyFill="1" applyBorder="1" applyAlignment="1" applyProtection="1">
      <alignment horizontal="center" vertical="center" wrapText="1"/>
      <protection/>
    </xf>
    <xf numFmtId="44" fontId="0" fillId="0" borderId="25" xfId="58" applyFont="1" applyBorder="1" applyAlignment="1" applyProtection="1">
      <alignment horizontal="center" vertical="center" wrapText="1"/>
      <protection locked="0"/>
    </xf>
    <xf numFmtId="10" fontId="0" fillId="22" borderId="23" xfId="52" applyNumberFormat="1" applyFont="1" applyFill="1" applyBorder="1" applyAlignment="1" applyProtection="1">
      <alignment horizontal="center" vertical="center" wrapText="1"/>
      <protection/>
    </xf>
    <xf numFmtId="164" fontId="0" fillId="22" borderId="35" xfId="0" applyNumberFormat="1" applyFont="1" applyFill="1" applyBorder="1" applyAlignment="1" applyProtection="1">
      <alignment horizontal="center" vertical="center" wrapText="1"/>
      <protection/>
    </xf>
    <xf numFmtId="10" fontId="0" fillId="22" borderId="37" xfId="52" applyNumberFormat="1" applyFont="1" applyFill="1" applyBorder="1" applyAlignment="1" applyProtection="1">
      <alignment horizontal="center" vertical="center" wrapText="1"/>
      <protection/>
    </xf>
    <xf numFmtId="164" fontId="9" fillId="22" borderId="26" xfId="0" applyNumberFormat="1" applyFont="1" applyFill="1" applyBorder="1" applyAlignment="1" applyProtection="1">
      <alignment horizontal="center" vertical="center" wrapText="1"/>
      <protection/>
    </xf>
    <xf numFmtId="10" fontId="9" fillId="22" borderId="37" xfId="52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164" fontId="7" fillId="20" borderId="24" xfId="0" applyNumberFormat="1" applyFont="1" applyFill="1" applyBorder="1" applyAlignment="1" applyProtection="1">
      <alignment horizontal="center" vertical="center" wrapText="1"/>
      <protection/>
    </xf>
    <xf numFmtId="164" fontId="7" fillId="25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20" borderId="24" xfId="0" applyNumberFormat="1" applyFont="1" applyFill="1" applyBorder="1" applyAlignment="1">
      <alignment horizontal="center" vertical="center" wrapText="1"/>
    </xf>
    <xf numFmtId="164" fontId="7" fillId="25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64" fontId="7" fillId="24" borderId="17" xfId="0" applyNumberFormat="1" applyFont="1" applyFill="1" applyBorder="1" applyAlignment="1">
      <alignment horizontal="center" vertical="center" wrapText="1"/>
    </xf>
    <xf numFmtId="164" fontId="7" fillId="20" borderId="25" xfId="0" applyNumberFormat="1" applyFont="1" applyFill="1" applyBorder="1" applyAlignment="1">
      <alignment horizontal="center" vertical="center" wrapText="1"/>
    </xf>
    <xf numFmtId="164" fontId="7" fillId="25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22" borderId="18" xfId="0" applyNumberFormat="1" applyFont="1" applyFill="1" applyBorder="1" applyAlignment="1">
      <alignment horizontal="center" vertical="center" wrapText="1"/>
    </xf>
    <xf numFmtId="164" fontId="32" fillId="22" borderId="17" xfId="0" applyNumberFormat="1" applyFont="1" applyFill="1" applyBorder="1" applyAlignment="1">
      <alignment horizontal="center" vertical="center" wrapText="1"/>
    </xf>
    <xf numFmtId="164" fontId="7" fillId="20" borderId="45" xfId="0" applyNumberFormat="1" applyFont="1" applyFill="1" applyBorder="1" applyAlignment="1">
      <alignment horizontal="center" vertical="center" wrapText="1"/>
    </xf>
    <xf numFmtId="164" fontId="7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33" fillId="0" borderId="0" xfId="0" applyFont="1" applyAlignment="1">
      <alignment/>
    </xf>
    <xf numFmtId="43" fontId="1" fillId="0" borderId="0" xfId="42" applyFont="1" applyAlignment="1">
      <alignment horizontal="center" vertical="center" wrapText="1"/>
    </xf>
    <xf numFmtId="43" fontId="1" fillId="0" borderId="0" xfId="42" applyFont="1" applyAlignment="1">
      <alignment horizontal="center" vertical="center" wrapText="1"/>
    </xf>
    <xf numFmtId="0" fontId="30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/>
    </xf>
    <xf numFmtId="0" fontId="9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22" borderId="24" xfId="0" applyFont="1" applyFill="1" applyBorder="1" applyAlignment="1" applyProtection="1">
      <alignment horizontal="center" vertical="center" wrapText="1"/>
      <protection/>
    </xf>
    <xf numFmtId="0" fontId="1" fillId="22" borderId="18" xfId="0" applyFont="1" applyFill="1" applyBorder="1" applyAlignment="1" applyProtection="1">
      <alignment horizontal="center" vertical="center" wrapText="1"/>
      <protection/>
    </xf>
    <xf numFmtId="0" fontId="1" fillId="22" borderId="45" xfId="0" applyFont="1" applyFill="1" applyBorder="1" applyAlignment="1" applyProtection="1">
      <alignment horizontal="center" vertical="center" wrapText="1"/>
      <protection/>
    </xf>
    <xf numFmtId="9" fontId="1" fillId="0" borderId="0" xfId="52" applyFont="1" applyAlignment="1">
      <alignment/>
    </xf>
    <xf numFmtId="10" fontId="34" fillId="0" borderId="0" xfId="52" applyNumberFormat="1" applyFont="1" applyAlignment="1">
      <alignment/>
    </xf>
    <xf numFmtId="43" fontId="29" fillId="0" borderId="0" xfId="42" applyFont="1" applyFill="1" applyAlignment="1">
      <alignment/>
    </xf>
    <xf numFmtId="0" fontId="1" fillId="22" borderId="31" xfId="0" applyFont="1" applyFill="1" applyBorder="1" applyAlignment="1" applyProtection="1">
      <alignment horizontal="center" vertical="center" wrapText="1"/>
      <protection/>
    </xf>
    <xf numFmtId="0" fontId="2" fillId="22" borderId="32" xfId="0" applyFont="1" applyFill="1" applyBorder="1" applyAlignment="1" applyProtection="1">
      <alignment horizontal="center" vertical="center" wrapText="1"/>
      <protection/>
    </xf>
    <xf numFmtId="0" fontId="2" fillId="22" borderId="17" xfId="0" applyFont="1" applyFill="1" applyBorder="1" applyAlignment="1" applyProtection="1">
      <alignment horizontal="center" vertical="center" wrapText="1"/>
      <protection/>
    </xf>
    <xf numFmtId="0" fontId="2" fillId="22" borderId="33" xfId="0" applyFont="1" applyFill="1" applyBorder="1" applyAlignment="1" applyProtection="1">
      <alignment horizontal="center" vertical="center" wrapText="1"/>
      <protection/>
    </xf>
    <xf numFmtId="0" fontId="2" fillId="22" borderId="34" xfId="0" applyFont="1" applyFill="1" applyBorder="1" applyAlignment="1" applyProtection="1">
      <alignment horizontal="center" vertical="center" wrapText="1"/>
      <protection/>
    </xf>
    <xf numFmtId="0" fontId="2" fillId="22" borderId="36" xfId="0" applyFont="1" applyFill="1" applyBorder="1" applyAlignment="1" applyProtection="1">
      <alignment horizontal="center" vertical="center" wrapText="1"/>
      <protection/>
    </xf>
    <xf numFmtId="0" fontId="6" fillId="22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10" fontId="29" fillId="25" borderId="0" xfId="52" applyNumberFormat="1" applyFont="1" applyFill="1" applyAlignment="1">
      <alignment/>
    </xf>
    <xf numFmtId="0" fontId="30" fillId="0" borderId="0" xfId="0" applyFont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25" borderId="2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25" borderId="51" xfId="0" applyFont="1" applyFill="1" applyBorder="1" applyAlignment="1" applyProtection="1">
      <alignment horizontal="center" vertical="center" wrapText="1"/>
      <protection locked="0"/>
    </xf>
    <xf numFmtId="164" fontId="1" fillId="25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25" borderId="39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3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" fillId="25" borderId="39" xfId="0" applyNumberFormat="1" applyFont="1" applyFill="1" applyBorder="1" applyAlignment="1" applyProtection="1">
      <alignment horizontal="right" vertical="center" wrapText="1"/>
      <protection locked="0"/>
    </xf>
    <xf numFmtId="164" fontId="1" fillId="25" borderId="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0" fillId="22" borderId="0" xfId="0" applyFont="1" applyFill="1" applyAlignment="1" applyProtection="1">
      <alignment horizontal="center" vertical="center" wrapText="1"/>
      <protection/>
    </xf>
    <xf numFmtId="0" fontId="1" fillId="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ill>
        <patternFill patternType="lightHorizontal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gray0625">
          <bgColor indexed="10"/>
        </patternFill>
      </fill>
    </dxf>
    <dxf>
      <fill>
        <patternFill patternType="lightHorizontal">
          <bgColor indexed="10"/>
        </patternFill>
      </fill>
    </dxf>
    <dxf>
      <font>
        <b val="0"/>
        <i val="0"/>
        <color indexed="22"/>
      </font>
      <fill>
        <patternFill patternType="none">
          <bgColor indexed="65"/>
        </patternFill>
      </fill>
    </dxf>
    <dxf>
      <font>
        <color rgb="FFFFFFFF"/>
      </font>
      <fill>
        <patternFill>
          <bgColor rgb="FFFF0000"/>
        </patternFill>
      </fill>
      <border/>
    </dxf>
    <dxf>
      <font>
        <b val="0"/>
        <i val="0"/>
        <color rgb="FFC0C0C0"/>
      </font>
      <fill>
        <patternFill patternType="solid">
          <bgColor rgb="FFFF0000"/>
        </patternFill>
      </fill>
      <border/>
    </dxf>
    <dxf>
      <font>
        <strike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95"/>
  <sheetViews>
    <sheetView view="pageBreakPreview" zoomScaleSheetLayoutView="100" zoomScalePageLayoutView="0" workbookViewId="0" topLeftCell="A88">
      <selection activeCell="C39" sqref="C39"/>
    </sheetView>
  </sheetViews>
  <sheetFormatPr defaultColWidth="10.421875" defaultRowHeight="128.25" customHeight="1"/>
  <cols>
    <col min="1" max="1" width="4.7109375" style="1" customWidth="1"/>
    <col min="2" max="2" width="32.140625" style="1" customWidth="1"/>
    <col min="3" max="3" width="14.421875" style="1" customWidth="1"/>
    <col min="4" max="4" width="12.8515625" style="1" customWidth="1"/>
    <col min="5" max="5" width="8.8515625" style="1" customWidth="1"/>
    <col min="6" max="6" width="12.8515625" style="1" customWidth="1"/>
    <col min="7" max="7" width="10.421875" style="1" customWidth="1"/>
    <col min="8" max="8" width="15.57421875" style="1" customWidth="1"/>
    <col min="9" max="9" width="11.140625" style="1" customWidth="1"/>
    <col min="10" max="16384" width="10.421875" style="1" customWidth="1"/>
  </cols>
  <sheetData>
    <row r="1" spans="2:9" ht="22.5" customHeight="1">
      <c r="B1" s="42" t="s">
        <v>29</v>
      </c>
      <c r="C1" s="41"/>
      <c r="H1" s="126" t="s">
        <v>38</v>
      </c>
      <c r="I1" s="127"/>
    </row>
    <row r="2" spans="2:9" ht="79.5" customHeight="1">
      <c r="B2" s="151" t="s">
        <v>41</v>
      </c>
      <c r="C2" s="151"/>
      <c r="D2" s="111"/>
      <c r="E2" s="151" t="s">
        <v>42</v>
      </c>
      <c r="F2" s="128"/>
      <c r="G2" s="128"/>
      <c r="H2" s="128"/>
      <c r="I2" s="128"/>
    </row>
    <row r="3" spans="1:5" s="18" customFormat="1" ht="13.5" thickBot="1">
      <c r="A3" s="19" t="s">
        <v>6</v>
      </c>
      <c r="D3" s="187" t="s">
        <v>43</v>
      </c>
      <c r="E3" s="20"/>
    </row>
    <row r="4" spans="1:9" ht="102" thickBot="1">
      <c r="A4" s="45" t="s">
        <v>0</v>
      </c>
      <c r="B4" s="46" t="s">
        <v>1</v>
      </c>
      <c r="C4" s="47" t="s">
        <v>7</v>
      </c>
      <c r="D4" s="48" t="s">
        <v>37</v>
      </c>
      <c r="E4" s="49" t="s">
        <v>8</v>
      </c>
      <c r="F4" s="50" t="s">
        <v>20</v>
      </c>
      <c r="G4" s="51" t="s">
        <v>34</v>
      </c>
      <c r="H4" s="52" t="s">
        <v>35</v>
      </c>
      <c r="I4" s="53" t="s">
        <v>36</v>
      </c>
    </row>
    <row r="5" spans="1:9" ht="26.25">
      <c r="A5" s="37" t="s">
        <v>3</v>
      </c>
      <c r="B5" s="93" t="s">
        <v>44</v>
      </c>
      <c r="C5" s="38"/>
      <c r="D5" s="39"/>
      <c r="E5" s="40"/>
      <c r="F5" s="22"/>
      <c r="G5" s="21"/>
      <c r="H5" s="16"/>
      <c r="I5" s="17"/>
    </row>
    <row r="6" spans="1:9" ht="24" customHeight="1">
      <c r="A6" s="3">
        <v>1</v>
      </c>
      <c r="B6" s="152"/>
      <c r="C6" s="157"/>
      <c r="D6" s="158"/>
      <c r="E6" s="159"/>
      <c r="F6" s="112">
        <f aca="true" t="shared" si="0" ref="F6:F40">C6*D6</f>
        <v>0</v>
      </c>
      <c r="G6" s="170"/>
      <c r="H6" s="94">
        <f>F6-G6-I6</f>
        <v>0</v>
      </c>
      <c r="I6" s="173"/>
    </row>
    <row r="7" spans="1:9" ht="24" customHeight="1">
      <c r="A7" s="3">
        <v>2</v>
      </c>
      <c r="B7" s="152"/>
      <c r="C7" s="157"/>
      <c r="D7" s="158"/>
      <c r="E7" s="159"/>
      <c r="F7" s="114">
        <f t="shared" si="0"/>
        <v>0</v>
      </c>
      <c r="G7" s="170"/>
      <c r="H7" s="95">
        <f>F7-G7-I7</f>
        <v>0</v>
      </c>
      <c r="I7" s="173"/>
    </row>
    <row r="8" spans="1:9" ht="24" customHeight="1">
      <c r="A8" s="3">
        <v>3</v>
      </c>
      <c r="B8" s="153"/>
      <c r="C8" s="160"/>
      <c r="D8" s="161"/>
      <c r="E8" s="162"/>
      <c r="F8" s="114">
        <f t="shared" si="0"/>
        <v>0</v>
      </c>
      <c r="G8" s="171"/>
      <c r="H8" s="95">
        <f>F8-G8-I8</f>
        <v>0</v>
      </c>
      <c r="I8" s="173"/>
    </row>
    <row r="9" spans="1:9" ht="24" customHeight="1">
      <c r="A9" s="3">
        <v>4</v>
      </c>
      <c r="B9" s="153"/>
      <c r="C9" s="160"/>
      <c r="D9" s="161"/>
      <c r="E9" s="163"/>
      <c r="F9" s="114">
        <f t="shared" si="0"/>
        <v>0</v>
      </c>
      <c r="G9" s="171"/>
      <c r="H9" s="95">
        <f>F9-G9-I9</f>
        <v>0</v>
      </c>
      <c r="I9" s="173"/>
    </row>
    <row r="10" spans="1:9" ht="24" customHeight="1">
      <c r="A10" s="3">
        <v>5</v>
      </c>
      <c r="B10" s="154"/>
      <c r="C10" s="164"/>
      <c r="D10" s="158"/>
      <c r="E10" s="162"/>
      <c r="F10" s="114">
        <f t="shared" si="0"/>
        <v>0</v>
      </c>
      <c r="G10" s="170"/>
      <c r="H10" s="95">
        <f>F10-G10-I10</f>
        <v>0</v>
      </c>
      <c r="I10" s="174"/>
    </row>
    <row r="11" spans="1:9" ht="24" customHeight="1">
      <c r="A11" s="3">
        <v>6</v>
      </c>
      <c r="B11" s="155"/>
      <c r="C11" s="157"/>
      <c r="D11" s="158"/>
      <c r="E11" s="159"/>
      <c r="F11" s="114">
        <f t="shared" si="0"/>
        <v>0</v>
      </c>
      <c r="G11" s="170"/>
      <c r="H11" s="95">
        <f>F11-G11-I11</f>
        <v>0</v>
      </c>
      <c r="I11" s="175"/>
    </row>
    <row r="12" spans="1:9" ht="24" customHeight="1">
      <c r="A12" s="3">
        <v>7</v>
      </c>
      <c r="B12" s="152"/>
      <c r="C12" s="157"/>
      <c r="D12" s="158"/>
      <c r="E12" s="159"/>
      <c r="F12" s="114">
        <f t="shared" si="0"/>
        <v>0</v>
      </c>
      <c r="G12" s="170"/>
      <c r="H12" s="95">
        <f>F12-G12-I12</f>
        <v>0</v>
      </c>
      <c r="I12" s="175"/>
    </row>
    <row r="13" spans="1:9" ht="24" customHeight="1">
      <c r="A13" s="3">
        <v>8</v>
      </c>
      <c r="B13" s="154"/>
      <c r="C13" s="165"/>
      <c r="D13" s="166"/>
      <c r="E13" s="167"/>
      <c r="F13" s="114">
        <f t="shared" si="0"/>
        <v>0</v>
      </c>
      <c r="G13" s="170"/>
      <c r="H13" s="95">
        <f>F13-G13-I13</f>
        <v>0</v>
      </c>
      <c r="I13" s="175"/>
    </row>
    <row r="14" spans="1:9" ht="24" customHeight="1">
      <c r="A14" s="3">
        <v>9</v>
      </c>
      <c r="B14" s="154"/>
      <c r="C14" s="165"/>
      <c r="D14" s="166"/>
      <c r="E14" s="167"/>
      <c r="F14" s="114">
        <f t="shared" si="0"/>
        <v>0</v>
      </c>
      <c r="G14" s="170"/>
      <c r="H14" s="95">
        <f>F14-G14-I14</f>
        <v>0</v>
      </c>
      <c r="I14" s="175"/>
    </row>
    <row r="15" spans="1:9" ht="24" customHeight="1">
      <c r="A15" s="3">
        <v>10</v>
      </c>
      <c r="B15" s="152"/>
      <c r="C15" s="157"/>
      <c r="D15" s="158"/>
      <c r="E15" s="159"/>
      <c r="F15" s="114">
        <f aca="true" t="shared" si="1" ref="F15:F23">C15*D15</f>
        <v>0</v>
      </c>
      <c r="G15" s="170"/>
      <c r="H15" s="95">
        <f aca="true" t="shared" si="2" ref="H15:H23">F15-G15-I15</f>
        <v>0</v>
      </c>
      <c r="I15" s="175"/>
    </row>
    <row r="16" spans="1:9" ht="24" customHeight="1">
      <c r="A16" s="3">
        <v>11</v>
      </c>
      <c r="B16" s="152"/>
      <c r="C16" s="157"/>
      <c r="D16" s="158"/>
      <c r="E16" s="159"/>
      <c r="F16" s="114">
        <f t="shared" si="1"/>
        <v>0</v>
      </c>
      <c r="G16" s="170"/>
      <c r="H16" s="95">
        <f t="shared" si="2"/>
        <v>0</v>
      </c>
      <c r="I16" s="176"/>
    </row>
    <row r="17" spans="1:9" ht="24" customHeight="1">
      <c r="A17" s="3">
        <v>12</v>
      </c>
      <c r="B17" s="154"/>
      <c r="C17" s="168"/>
      <c r="D17" s="158"/>
      <c r="E17" s="162"/>
      <c r="F17" s="114">
        <f t="shared" si="1"/>
        <v>0</v>
      </c>
      <c r="G17" s="170"/>
      <c r="H17" s="95">
        <f t="shared" si="2"/>
        <v>0</v>
      </c>
      <c r="I17" s="176"/>
    </row>
    <row r="18" spans="1:9" ht="11.25">
      <c r="A18" s="3">
        <v>13</v>
      </c>
      <c r="B18" s="152"/>
      <c r="C18" s="157"/>
      <c r="D18" s="158"/>
      <c r="E18" s="159"/>
      <c r="F18" s="114">
        <f t="shared" si="1"/>
        <v>0</v>
      </c>
      <c r="G18" s="170"/>
      <c r="H18" s="95">
        <f t="shared" si="2"/>
        <v>0</v>
      </c>
      <c r="I18" s="175"/>
    </row>
    <row r="19" spans="1:9" ht="24" customHeight="1">
      <c r="A19" s="3">
        <v>14</v>
      </c>
      <c r="B19" s="155"/>
      <c r="C19" s="169"/>
      <c r="D19" s="158"/>
      <c r="E19" s="169"/>
      <c r="F19" s="114">
        <f t="shared" si="1"/>
        <v>0</v>
      </c>
      <c r="G19" s="172"/>
      <c r="H19" s="95">
        <f t="shared" si="2"/>
        <v>0</v>
      </c>
      <c r="I19" s="177"/>
    </row>
    <row r="20" spans="1:9" ht="24" customHeight="1">
      <c r="A20" s="3">
        <v>15</v>
      </c>
      <c r="B20" s="156"/>
      <c r="C20" s="76"/>
      <c r="D20" s="77"/>
      <c r="E20" s="78"/>
      <c r="F20" s="114">
        <f t="shared" si="1"/>
        <v>0</v>
      </c>
      <c r="G20" s="113"/>
      <c r="H20" s="95">
        <f t="shared" si="2"/>
        <v>0</v>
      </c>
      <c r="I20" s="73"/>
    </row>
    <row r="21" spans="1:9" ht="24" customHeight="1">
      <c r="A21" s="3">
        <v>16</v>
      </c>
      <c r="C21" s="76"/>
      <c r="D21" s="77"/>
      <c r="E21" s="78"/>
      <c r="F21" s="114">
        <f t="shared" si="1"/>
        <v>0</v>
      </c>
      <c r="G21" s="113"/>
      <c r="H21" s="95">
        <f t="shared" si="2"/>
        <v>0</v>
      </c>
      <c r="I21" s="73"/>
    </row>
    <row r="22" spans="1:9" ht="24" customHeight="1">
      <c r="A22" s="3">
        <v>17</v>
      </c>
      <c r="B22" s="75"/>
      <c r="C22" s="76"/>
      <c r="D22" s="77"/>
      <c r="E22" s="78"/>
      <c r="F22" s="114">
        <f t="shared" si="1"/>
        <v>0</v>
      </c>
      <c r="G22" s="113"/>
      <c r="H22" s="95">
        <f t="shared" si="2"/>
        <v>0</v>
      </c>
      <c r="I22" s="73"/>
    </row>
    <row r="23" spans="1:9" ht="24" customHeight="1">
      <c r="A23" s="3">
        <v>18</v>
      </c>
      <c r="B23" s="75"/>
      <c r="C23" s="76"/>
      <c r="D23" s="77"/>
      <c r="E23" s="78"/>
      <c r="F23" s="114">
        <f t="shared" si="1"/>
        <v>0</v>
      </c>
      <c r="G23" s="113"/>
      <c r="H23" s="95">
        <f t="shared" si="2"/>
        <v>0</v>
      </c>
      <c r="I23" s="73"/>
    </row>
    <row r="24" spans="1:9" ht="24" customHeight="1">
      <c r="A24" s="3">
        <v>19</v>
      </c>
      <c r="B24" s="75"/>
      <c r="C24" s="76"/>
      <c r="D24" s="77"/>
      <c r="E24" s="78"/>
      <c r="F24" s="114">
        <f aca="true" t="shared" si="3" ref="F24:F30">C24*D24</f>
        <v>0</v>
      </c>
      <c r="G24" s="113"/>
      <c r="H24" s="95">
        <f aca="true" t="shared" si="4" ref="H24:H30">F24-G24-I24</f>
        <v>0</v>
      </c>
      <c r="I24" s="73"/>
    </row>
    <row r="25" spans="1:9" ht="24" customHeight="1">
      <c r="A25" s="3">
        <v>20</v>
      </c>
      <c r="B25" s="75"/>
      <c r="C25" s="76"/>
      <c r="D25" s="77"/>
      <c r="E25" s="78"/>
      <c r="F25" s="114">
        <f t="shared" si="3"/>
        <v>0</v>
      </c>
      <c r="G25" s="113"/>
      <c r="H25" s="95">
        <f t="shared" si="4"/>
        <v>0</v>
      </c>
      <c r="I25" s="73"/>
    </row>
    <row r="26" spans="1:9" ht="24" customHeight="1">
      <c r="A26" s="3">
        <v>21</v>
      </c>
      <c r="B26" s="75"/>
      <c r="C26" s="76"/>
      <c r="D26" s="77"/>
      <c r="E26" s="78"/>
      <c r="F26" s="114">
        <f t="shared" si="3"/>
        <v>0</v>
      </c>
      <c r="G26" s="113"/>
      <c r="H26" s="95">
        <f t="shared" si="4"/>
        <v>0</v>
      </c>
      <c r="I26" s="73"/>
    </row>
    <row r="27" spans="1:9" ht="24" customHeight="1">
      <c r="A27" s="3">
        <v>22</v>
      </c>
      <c r="B27" s="75"/>
      <c r="C27" s="76"/>
      <c r="D27" s="77"/>
      <c r="E27" s="78"/>
      <c r="F27" s="114">
        <f t="shared" si="3"/>
        <v>0</v>
      </c>
      <c r="G27" s="113"/>
      <c r="H27" s="95">
        <f t="shared" si="4"/>
        <v>0</v>
      </c>
      <c r="I27" s="73"/>
    </row>
    <row r="28" spans="1:9" ht="24" customHeight="1">
      <c r="A28" s="3">
        <v>23</v>
      </c>
      <c r="B28" s="75"/>
      <c r="C28" s="76"/>
      <c r="D28" s="77"/>
      <c r="E28" s="78"/>
      <c r="F28" s="114">
        <f t="shared" si="3"/>
        <v>0</v>
      </c>
      <c r="G28" s="113"/>
      <c r="H28" s="95">
        <f t="shared" si="4"/>
        <v>0</v>
      </c>
      <c r="I28" s="73"/>
    </row>
    <row r="29" spans="1:9" ht="24" customHeight="1">
      <c r="A29" s="3">
        <v>24</v>
      </c>
      <c r="B29" s="75"/>
      <c r="C29" s="76"/>
      <c r="D29" s="77"/>
      <c r="E29" s="78"/>
      <c r="F29" s="114">
        <f t="shared" si="3"/>
        <v>0</v>
      </c>
      <c r="G29" s="113"/>
      <c r="H29" s="95">
        <f t="shared" si="4"/>
        <v>0</v>
      </c>
      <c r="I29" s="73"/>
    </row>
    <row r="30" spans="1:9" ht="24" customHeight="1">
      <c r="A30" s="3">
        <v>25</v>
      </c>
      <c r="B30" s="75"/>
      <c r="C30" s="76"/>
      <c r="D30" s="77"/>
      <c r="E30" s="78"/>
      <c r="F30" s="114">
        <f t="shared" si="3"/>
        <v>0</v>
      </c>
      <c r="G30" s="113"/>
      <c r="H30" s="95">
        <f t="shared" si="4"/>
        <v>0</v>
      </c>
      <c r="I30" s="73"/>
    </row>
    <row r="31" spans="1:9" ht="24" customHeight="1">
      <c r="A31" s="3">
        <v>26</v>
      </c>
      <c r="B31" s="75"/>
      <c r="C31" s="76"/>
      <c r="D31" s="77"/>
      <c r="E31" s="78"/>
      <c r="F31" s="114">
        <f t="shared" si="0"/>
        <v>0</v>
      </c>
      <c r="G31" s="113"/>
      <c r="H31" s="95">
        <f>F31-G31-I31</f>
        <v>0</v>
      </c>
      <c r="I31" s="73"/>
    </row>
    <row r="32" spans="1:9" ht="24" customHeight="1">
      <c r="A32" s="3">
        <v>27</v>
      </c>
      <c r="B32" s="75"/>
      <c r="C32" s="76"/>
      <c r="D32" s="77"/>
      <c r="E32" s="78"/>
      <c r="F32" s="114">
        <f t="shared" si="0"/>
        <v>0</v>
      </c>
      <c r="G32" s="113"/>
      <c r="H32" s="95">
        <f>F32-G32-I32</f>
        <v>0</v>
      </c>
      <c r="I32" s="73"/>
    </row>
    <row r="33" spans="1:9" ht="24" customHeight="1">
      <c r="A33" s="3">
        <v>28</v>
      </c>
      <c r="B33" s="75"/>
      <c r="C33" s="76"/>
      <c r="D33" s="77"/>
      <c r="E33" s="78"/>
      <c r="F33" s="114">
        <f t="shared" si="0"/>
        <v>0</v>
      </c>
      <c r="G33" s="113"/>
      <c r="H33" s="95">
        <f>F33-G33-I33</f>
        <v>0</v>
      </c>
      <c r="I33" s="73"/>
    </row>
    <row r="34" spans="1:9" ht="24" customHeight="1">
      <c r="A34" s="3">
        <v>29</v>
      </c>
      <c r="B34" s="75"/>
      <c r="C34" s="76"/>
      <c r="D34" s="77"/>
      <c r="E34" s="78"/>
      <c r="F34" s="114">
        <f t="shared" si="0"/>
        <v>0</v>
      </c>
      <c r="G34" s="113"/>
      <c r="H34" s="95">
        <f>F34-G34-I34</f>
        <v>0</v>
      </c>
      <c r="I34" s="73"/>
    </row>
    <row r="35" spans="1:9" ht="24" customHeight="1">
      <c r="A35" s="3">
        <v>30</v>
      </c>
      <c r="B35" s="75"/>
      <c r="C35" s="76"/>
      <c r="D35" s="77"/>
      <c r="E35" s="78"/>
      <c r="F35" s="114">
        <f t="shared" si="0"/>
        <v>0</v>
      </c>
      <c r="G35" s="113"/>
      <c r="H35" s="95">
        <f>F35-G35-I35</f>
        <v>0</v>
      </c>
      <c r="I35" s="73"/>
    </row>
    <row r="36" spans="1:9" ht="24" customHeight="1">
      <c r="A36" s="3">
        <v>31</v>
      </c>
      <c r="B36" s="79"/>
      <c r="C36" s="80"/>
      <c r="D36" s="81"/>
      <c r="E36" s="82"/>
      <c r="F36" s="114">
        <f t="shared" si="0"/>
        <v>0</v>
      </c>
      <c r="G36" s="115"/>
      <c r="H36" s="95">
        <f>F36-G36-I36</f>
        <v>0</v>
      </c>
      <c r="I36" s="74"/>
    </row>
    <row r="37" spans="1:9" ht="24" customHeight="1">
      <c r="A37" s="3">
        <v>32</v>
      </c>
      <c r="B37" s="79"/>
      <c r="C37" s="80"/>
      <c r="D37" s="81"/>
      <c r="E37" s="82"/>
      <c r="F37" s="114">
        <f t="shared" si="0"/>
        <v>0</v>
      </c>
      <c r="G37" s="115"/>
      <c r="H37" s="95">
        <f>F37-G37-I37</f>
        <v>0</v>
      </c>
      <c r="I37" s="74"/>
    </row>
    <row r="38" spans="1:9" ht="24" customHeight="1">
      <c r="A38" s="3">
        <v>33</v>
      </c>
      <c r="B38" s="79"/>
      <c r="C38" s="80"/>
      <c r="D38" s="81"/>
      <c r="E38" s="82"/>
      <c r="F38" s="114">
        <f t="shared" si="0"/>
        <v>0</v>
      </c>
      <c r="G38" s="115"/>
      <c r="H38" s="95">
        <f>F38-G38-I38</f>
        <v>0</v>
      </c>
      <c r="I38" s="74"/>
    </row>
    <row r="39" spans="1:9" ht="24" customHeight="1">
      <c r="A39" s="3">
        <v>34</v>
      </c>
      <c r="B39" s="79"/>
      <c r="C39" s="80"/>
      <c r="D39" s="81"/>
      <c r="E39" s="82"/>
      <c r="F39" s="114">
        <f t="shared" si="0"/>
        <v>0</v>
      </c>
      <c r="G39" s="115"/>
      <c r="H39" s="95">
        <f>F39-G39-I39</f>
        <v>0</v>
      </c>
      <c r="I39" s="74"/>
    </row>
    <row r="40" spans="1:9" ht="24" customHeight="1" thickBot="1">
      <c r="A40" s="3">
        <v>35</v>
      </c>
      <c r="B40" s="79"/>
      <c r="C40" s="80"/>
      <c r="D40" s="81"/>
      <c r="E40" s="82"/>
      <c r="F40" s="114">
        <f t="shared" si="0"/>
        <v>0</v>
      </c>
      <c r="G40" s="115"/>
      <c r="H40" s="95">
        <f>F40-G40-I40</f>
        <v>0</v>
      </c>
      <c r="I40" s="74"/>
    </row>
    <row r="41" spans="1:9" s="2" customFormat="1" ht="33.75">
      <c r="A41" s="13" t="s">
        <v>2</v>
      </c>
      <c r="B41" s="135" t="s">
        <v>45</v>
      </c>
      <c r="C41" s="13"/>
      <c r="D41" s="14"/>
      <c r="E41" s="15"/>
      <c r="F41" s="16"/>
      <c r="G41" s="117"/>
      <c r="H41" s="16"/>
      <c r="I41" s="17"/>
    </row>
    <row r="42" spans="1:9" ht="24" customHeight="1">
      <c r="A42" s="3">
        <v>1</v>
      </c>
      <c r="B42" s="154"/>
      <c r="C42" s="164"/>
      <c r="D42" s="158"/>
      <c r="E42" s="159"/>
      <c r="F42" s="114">
        <f>C42*D42</f>
        <v>0</v>
      </c>
      <c r="G42" s="170"/>
      <c r="H42" s="95">
        <f>F42-G42-I42</f>
        <v>0</v>
      </c>
      <c r="I42" s="183"/>
    </row>
    <row r="43" spans="1:9" ht="24" customHeight="1">
      <c r="A43" s="3">
        <v>2</v>
      </c>
      <c r="B43" s="154"/>
      <c r="C43" s="164"/>
      <c r="D43" s="158"/>
      <c r="E43" s="159"/>
      <c r="F43" s="114">
        <f>C43*D43</f>
        <v>0</v>
      </c>
      <c r="G43" s="170"/>
      <c r="H43" s="95">
        <f>F43-G43-I43</f>
        <v>0</v>
      </c>
      <c r="I43" s="183"/>
    </row>
    <row r="44" spans="1:9" ht="24" customHeight="1" thickBot="1">
      <c r="A44" s="3">
        <v>3</v>
      </c>
      <c r="B44" s="178"/>
      <c r="C44" s="179"/>
      <c r="D44" s="180"/>
      <c r="E44" s="181"/>
      <c r="F44" s="114">
        <f>C44*D44</f>
        <v>0</v>
      </c>
      <c r="G44" s="182"/>
      <c r="H44" s="95">
        <f>F44-G44-I44</f>
        <v>0</v>
      </c>
      <c r="I44" s="184"/>
    </row>
    <row r="45" spans="1:9" ht="24" customHeight="1">
      <c r="A45" s="3">
        <v>4</v>
      </c>
      <c r="B45" s="75"/>
      <c r="C45" s="76"/>
      <c r="D45" s="77"/>
      <c r="E45" s="78"/>
      <c r="F45" s="114">
        <f>C45*D45</f>
        <v>0</v>
      </c>
      <c r="G45" s="113"/>
      <c r="H45" s="95">
        <f>F45-G45-I45</f>
        <v>0</v>
      </c>
      <c r="I45" s="73"/>
    </row>
    <row r="46" spans="1:9" ht="24" customHeight="1">
      <c r="A46" s="3">
        <v>5</v>
      </c>
      <c r="B46" s="75"/>
      <c r="C46" s="76"/>
      <c r="D46" s="77"/>
      <c r="E46" s="78"/>
      <c r="F46" s="114">
        <f aca="true" t="shared" si="5" ref="F46:F54">C46*D46</f>
        <v>0</v>
      </c>
      <c r="G46" s="113"/>
      <c r="H46" s="95">
        <f aca="true" t="shared" si="6" ref="H46:H54">F46-G46-I46</f>
        <v>0</v>
      </c>
      <c r="I46" s="73"/>
    </row>
    <row r="47" spans="1:9" ht="24" customHeight="1">
      <c r="A47" s="3">
        <v>6</v>
      </c>
      <c r="B47" s="75"/>
      <c r="C47" s="76"/>
      <c r="D47" s="77"/>
      <c r="E47" s="78"/>
      <c r="F47" s="114">
        <f t="shared" si="5"/>
        <v>0</v>
      </c>
      <c r="G47" s="113"/>
      <c r="H47" s="95">
        <f t="shared" si="6"/>
        <v>0</v>
      </c>
      <c r="I47" s="73"/>
    </row>
    <row r="48" spans="1:9" ht="24" customHeight="1">
      <c r="A48" s="3">
        <v>7</v>
      </c>
      <c r="B48" s="75"/>
      <c r="C48" s="76"/>
      <c r="D48" s="77"/>
      <c r="E48" s="78"/>
      <c r="F48" s="114">
        <f t="shared" si="5"/>
        <v>0</v>
      </c>
      <c r="G48" s="113"/>
      <c r="H48" s="95">
        <f t="shared" si="6"/>
        <v>0</v>
      </c>
      <c r="I48" s="73"/>
    </row>
    <row r="49" spans="1:9" ht="24" customHeight="1">
      <c r="A49" s="3">
        <v>8</v>
      </c>
      <c r="B49" s="75"/>
      <c r="C49" s="76"/>
      <c r="D49" s="77"/>
      <c r="E49" s="78"/>
      <c r="F49" s="114">
        <f t="shared" si="5"/>
        <v>0</v>
      </c>
      <c r="G49" s="113"/>
      <c r="H49" s="95">
        <f t="shared" si="6"/>
        <v>0</v>
      </c>
      <c r="I49" s="73"/>
    </row>
    <row r="50" spans="1:9" ht="24" customHeight="1">
      <c r="A50" s="3">
        <v>9</v>
      </c>
      <c r="B50" s="75"/>
      <c r="C50" s="76"/>
      <c r="D50" s="77"/>
      <c r="E50" s="78"/>
      <c r="F50" s="114">
        <f t="shared" si="5"/>
        <v>0</v>
      </c>
      <c r="G50" s="113"/>
      <c r="H50" s="95">
        <f t="shared" si="6"/>
        <v>0</v>
      </c>
      <c r="I50" s="73"/>
    </row>
    <row r="51" spans="1:9" ht="24" customHeight="1">
      <c r="A51" s="3">
        <v>10</v>
      </c>
      <c r="B51" s="75"/>
      <c r="C51" s="76"/>
      <c r="D51" s="77"/>
      <c r="E51" s="78"/>
      <c r="F51" s="114">
        <f t="shared" si="5"/>
        <v>0</v>
      </c>
      <c r="G51" s="113"/>
      <c r="H51" s="95">
        <f t="shared" si="6"/>
        <v>0</v>
      </c>
      <c r="I51" s="73"/>
    </row>
    <row r="52" spans="1:9" ht="24" customHeight="1">
      <c r="A52" s="3">
        <v>11</v>
      </c>
      <c r="B52" s="75"/>
      <c r="C52" s="76"/>
      <c r="D52" s="77"/>
      <c r="E52" s="78"/>
      <c r="F52" s="114">
        <f t="shared" si="5"/>
        <v>0</v>
      </c>
      <c r="G52" s="113"/>
      <c r="H52" s="95">
        <f t="shared" si="6"/>
        <v>0</v>
      </c>
      <c r="I52" s="73"/>
    </row>
    <row r="53" spans="1:9" ht="24" customHeight="1">
      <c r="A53" s="3">
        <v>12</v>
      </c>
      <c r="B53" s="75"/>
      <c r="C53" s="76"/>
      <c r="D53" s="77"/>
      <c r="E53" s="78"/>
      <c r="F53" s="114">
        <f t="shared" si="5"/>
        <v>0</v>
      </c>
      <c r="G53" s="113"/>
      <c r="H53" s="95">
        <f t="shared" si="6"/>
        <v>0</v>
      </c>
      <c r="I53" s="73"/>
    </row>
    <row r="54" spans="1:9" ht="24" customHeight="1">
      <c r="A54" s="3">
        <v>13</v>
      </c>
      <c r="B54" s="75"/>
      <c r="C54" s="76"/>
      <c r="D54" s="77"/>
      <c r="E54" s="78"/>
      <c r="F54" s="114">
        <f t="shared" si="5"/>
        <v>0</v>
      </c>
      <c r="G54" s="113"/>
      <c r="H54" s="95">
        <f t="shared" si="6"/>
        <v>0</v>
      </c>
      <c r="I54" s="73"/>
    </row>
    <row r="55" spans="1:9" ht="24" customHeight="1">
      <c r="A55" s="3">
        <v>14</v>
      </c>
      <c r="B55" s="75"/>
      <c r="C55" s="76"/>
      <c r="D55" s="77"/>
      <c r="E55" s="78"/>
      <c r="F55" s="114">
        <f>C55*D55</f>
        <v>0</v>
      </c>
      <c r="G55" s="113"/>
      <c r="H55" s="95">
        <f>F55-G55-I55</f>
        <v>0</v>
      </c>
      <c r="I55" s="73"/>
    </row>
    <row r="56" spans="1:9" ht="24" customHeight="1">
      <c r="A56" s="3">
        <v>15</v>
      </c>
      <c r="B56" s="75"/>
      <c r="C56" s="76"/>
      <c r="D56" s="77"/>
      <c r="E56" s="78"/>
      <c r="F56" s="114">
        <f>C56*D56</f>
        <v>0</v>
      </c>
      <c r="G56" s="113"/>
      <c r="H56" s="95">
        <f>F56-G56-I56</f>
        <v>0</v>
      </c>
      <c r="I56" s="73"/>
    </row>
    <row r="57" spans="1:9" ht="24" customHeight="1">
      <c r="A57" s="3">
        <v>16</v>
      </c>
      <c r="B57" s="75"/>
      <c r="C57" s="76"/>
      <c r="D57" s="77"/>
      <c r="E57" s="78"/>
      <c r="F57" s="114">
        <f>C57*D57</f>
        <v>0</v>
      </c>
      <c r="G57" s="113"/>
      <c r="H57" s="95">
        <f>F57-G57-I57</f>
        <v>0</v>
      </c>
      <c r="I57" s="73"/>
    </row>
    <row r="58" spans="1:9" ht="24" customHeight="1">
      <c r="A58" s="3">
        <v>17</v>
      </c>
      <c r="B58" s="75"/>
      <c r="C58" s="76"/>
      <c r="D58" s="77"/>
      <c r="E58" s="78"/>
      <c r="F58" s="114">
        <f>C58*D58</f>
        <v>0</v>
      </c>
      <c r="G58" s="113"/>
      <c r="H58" s="95">
        <f>F58-G58-I58</f>
        <v>0</v>
      </c>
      <c r="I58" s="73"/>
    </row>
    <row r="59" spans="1:9" ht="24" customHeight="1">
      <c r="A59" s="3">
        <v>18</v>
      </c>
      <c r="B59" s="75"/>
      <c r="C59" s="76"/>
      <c r="D59" s="77"/>
      <c r="E59" s="78"/>
      <c r="F59" s="114">
        <f>C59*D59</f>
        <v>0</v>
      </c>
      <c r="G59" s="113"/>
      <c r="H59" s="95">
        <f>F59-G59-I59</f>
        <v>0</v>
      </c>
      <c r="I59" s="73"/>
    </row>
    <row r="60" spans="1:9" ht="24" customHeight="1">
      <c r="A60" s="3">
        <v>19</v>
      </c>
      <c r="B60" s="75"/>
      <c r="C60" s="80"/>
      <c r="D60" s="81"/>
      <c r="E60" s="82"/>
      <c r="F60" s="114">
        <f>C60*D60</f>
        <v>0</v>
      </c>
      <c r="G60" s="113"/>
      <c r="H60" s="95">
        <f>F60-G60-I60</f>
        <v>0</v>
      </c>
      <c r="I60" s="74"/>
    </row>
    <row r="61" spans="1:9" ht="24" customHeight="1" thickBot="1">
      <c r="A61" s="3">
        <v>20</v>
      </c>
      <c r="B61" s="83"/>
      <c r="C61" s="84"/>
      <c r="D61" s="85"/>
      <c r="E61" s="86"/>
      <c r="F61" s="118">
        <f>C61*D61</f>
        <v>0</v>
      </c>
      <c r="G61" s="119"/>
      <c r="H61" s="95">
        <f>F61-G61-I61</f>
        <v>0</v>
      </c>
      <c r="I61" s="92"/>
    </row>
    <row r="62" spans="1:9" ht="66" customHeight="1">
      <c r="A62" s="8" t="s">
        <v>4</v>
      </c>
      <c r="B62" s="116" t="s">
        <v>28</v>
      </c>
      <c r="C62" s="8"/>
      <c r="D62" s="9"/>
      <c r="E62" s="10"/>
      <c r="F62" s="120"/>
      <c r="G62" s="121"/>
      <c r="H62" s="11"/>
      <c r="I62" s="12"/>
    </row>
    <row r="63" spans="1:9" ht="24" customHeight="1">
      <c r="A63" s="3">
        <v>1</v>
      </c>
      <c r="B63" s="75"/>
      <c r="C63" s="76"/>
      <c r="D63" s="77"/>
      <c r="E63" s="78"/>
      <c r="F63" s="114">
        <f>C63*D63</f>
        <v>0</v>
      </c>
      <c r="G63" s="113"/>
      <c r="H63" s="95">
        <f>F63-G63-I63</f>
        <v>0</v>
      </c>
      <c r="I63" s="73"/>
    </row>
    <row r="64" spans="1:9" ht="24" customHeight="1">
      <c r="A64" s="3">
        <v>2</v>
      </c>
      <c r="B64" s="75"/>
      <c r="C64" s="76"/>
      <c r="D64" s="77"/>
      <c r="E64" s="78"/>
      <c r="F64" s="114">
        <f>C64*D64</f>
        <v>0</v>
      </c>
      <c r="G64" s="113"/>
      <c r="H64" s="95">
        <f>F64-G64-I64</f>
        <v>0</v>
      </c>
      <c r="I64" s="73"/>
    </row>
    <row r="65" spans="1:9" ht="24" customHeight="1">
      <c r="A65" s="3">
        <v>3</v>
      </c>
      <c r="B65" s="75"/>
      <c r="C65" s="76"/>
      <c r="D65" s="77"/>
      <c r="E65" s="78"/>
      <c r="F65" s="114">
        <f>C65*D65</f>
        <v>0</v>
      </c>
      <c r="G65" s="113"/>
      <c r="H65" s="95">
        <f>F65-G65-I65</f>
        <v>0</v>
      </c>
      <c r="I65" s="73"/>
    </row>
    <row r="66" spans="1:9" ht="24" customHeight="1">
      <c r="A66" s="3">
        <v>4</v>
      </c>
      <c r="B66" s="75"/>
      <c r="C66" s="76"/>
      <c r="D66" s="77"/>
      <c r="E66" s="78"/>
      <c r="F66" s="114">
        <f>C66*D66</f>
        <v>0</v>
      </c>
      <c r="G66" s="113"/>
      <c r="H66" s="95">
        <f>F66-G66-I66</f>
        <v>0</v>
      </c>
      <c r="I66" s="73"/>
    </row>
    <row r="67" spans="1:9" ht="24" customHeight="1">
      <c r="A67" s="3">
        <v>5</v>
      </c>
      <c r="B67" s="79"/>
      <c r="C67" s="80"/>
      <c r="D67" s="81"/>
      <c r="E67" s="82"/>
      <c r="F67" s="114">
        <f aca="true" t="shared" si="7" ref="F67:F75">C67*D67</f>
        <v>0</v>
      </c>
      <c r="G67" s="113"/>
      <c r="H67" s="95">
        <f aca="true" t="shared" si="8" ref="H67:H75">F67-G67-I67</f>
        <v>0</v>
      </c>
      <c r="I67" s="74"/>
    </row>
    <row r="68" spans="1:9" ht="24" customHeight="1">
      <c r="A68" s="3">
        <v>6</v>
      </c>
      <c r="B68" s="79"/>
      <c r="C68" s="80"/>
      <c r="D68" s="81"/>
      <c r="E68" s="82"/>
      <c r="F68" s="114">
        <f t="shared" si="7"/>
        <v>0</v>
      </c>
      <c r="G68" s="113"/>
      <c r="H68" s="95">
        <f t="shared" si="8"/>
        <v>0</v>
      </c>
      <c r="I68" s="74"/>
    </row>
    <row r="69" spans="1:9" ht="24" customHeight="1">
      <c r="A69" s="3">
        <v>7</v>
      </c>
      <c r="B69" s="79"/>
      <c r="C69" s="80"/>
      <c r="D69" s="81"/>
      <c r="E69" s="82"/>
      <c r="F69" s="114">
        <f t="shared" si="7"/>
        <v>0</v>
      </c>
      <c r="G69" s="113"/>
      <c r="H69" s="95">
        <f t="shared" si="8"/>
        <v>0</v>
      </c>
      <c r="I69" s="74"/>
    </row>
    <row r="70" spans="1:9" ht="24" customHeight="1">
      <c r="A70" s="3">
        <v>8</v>
      </c>
      <c r="B70" s="79"/>
      <c r="C70" s="80"/>
      <c r="D70" s="81"/>
      <c r="E70" s="82"/>
      <c r="F70" s="114">
        <f t="shared" si="7"/>
        <v>0</v>
      </c>
      <c r="G70" s="113"/>
      <c r="H70" s="95">
        <f t="shared" si="8"/>
        <v>0</v>
      </c>
      <c r="I70" s="74"/>
    </row>
    <row r="71" spans="1:9" ht="24" customHeight="1">
      <c r="A71" s="3">
        <v>9</v>
      </c>
      <c r="B71" s="79"/>
      <c r="C71" s="80"/>
      <c r="D71" s="81"/>
      <c r="E71" s="82"/>
      <c r="F71" s="114">
        <f t="shared" si="7"/>
        <v>0</v>
      </c>
      <c r="G71" s="113"/>
      <c r="H71" s="95">
        <f t="shared" si="8"/>
        <v>0</v>
      </c>
      <c r="I71" s="74"/>
    </row>
    <row r="72" spans="1:9" ht="24" customHeight="1">
      <c r="A72" s="3">
        <v>10</v>
      </c>
      <c r="B72" s="79"/>
      <c r="C72" s="80"/>
      <c r="D72" s="81"/>
      <c r="E72" s="82"/>
      <c r="F72" s="114">
        <f t="shared" si="7"/>
        <v>0</v>
      </c>
      <c r="G72" s="113"/>
      <c r="H72" s="95">
        <f t="shared" si="8"/>
        <v>0</v>
      </c>
      <c r="I72" s="74"/>
    </row>
    <row r="73" spans="1:9" ht="24" customHeight="1">
      <c r="A73" s="3">
        <v>11</v>
      </c>
      <c r="B73" s="79"/>
      <c r="C73" s="80"/>
      <c r="D73" s="81"/>
      <c r="E73" s="82"/>
      <c r="F73" s="114">
        <f t="shared" si="7"/>
        <v>0</v>
      </c>
      <c r="G73" s="113"/>
      <c r="H73" s="95">
        <f t="shared" si="8"/>
        <v>0</v>
      </c>
      <c r="I73" s="74"/>
    </row>
    <row r="74" spans="1:9" ht="24" customHeight="1">
      <c r="A74" s="3">
        <v>12</v>
      </c>
      <c r="B74" s="79"/>
      <c r="C74" s="80"/>
      <c r="D74" s="81"/>
      <c r="E74" s="82"/>
      <c r="F74" s="114">
        <f t="shared" si="7"/>
        <v>0</v>
      </c>
      <c r="G74" s="113"/>
      <c r="H74" s="95">
        <f t="shared" si="8"/>
        <v>0</v>
      </c>
      <c r="I74" s="74"/>
    </row>
    <row r="75" spans="1:9" ht="24" customHeight="1">
      <c r="A75" s="3">
        <v>13</v>
      </c>
      <c r="B75" s="79"/>
      <c r="C75" s="80"/>
      <c r="D75" s="81"/>
      <c r="E75" s="82"/>
      <c r="F75" s="114">
        <f t="shared" si="7"/>
        <v>0</v>
      </c>
      <c r="G75" s="113"/>
      <c r="H75" s="95">
        <f t="shared" si="8"/>
        <v>0</v>
      </c>
      <c r="I75" s="74"/>
    </row>
    <row r="76" spans="1:9" ht="24" customHeight="1">
      <c r="A76" s="3">
        <v>14</v>
      </c>
      <c r="B76" s="79"/>
      <c r="C76" s="80"/>
      <c r="D76" s="81"/>
      <c r="E76" s="82"/>
      <c r="F76" s="114">
        <f aca="true" t="shared" si="9" ref="F76:F81">C76*D76</f>
        <v>0</v>
      </c>
      <c r="G76" s="115"/>
      <c r="H76" s="95">
        <f>F76-G76-I76</f>
        <v>0</v>
      </c>
      <c r="I76" s="74"/>
    </row>
    <row r="77" spans="1:9" ht="24" customHeight="1">
      <c r="A77" s="3">
        <v>15</v>
      </c>
      <c r="B77" s="79"/>
      <c r="C77" s="80"/>
      <c r="D77" s="81"/>
      <c r="E77" s="82"/>
      <c r="F77" s="114">
        <f t="shared" si="9"/>
        <v>0</v>
      </c>
      <c r="G77" s="115"/>
      <c r="H77" s="95">
        <f>F77-G77-I77</f>
        <v>0</v>
      </c>
      <c r="I77" s="74"/>
    </row>
    <row r="78" spans="1:9" ht="24" customHeight="1">
      <c r="A78" s="3">
        <v>16</v>
      </c>
      <c r="B78" s="79"/>
      <c r="C78" s="80"/>
      <c r="D78" s="81"/>
      <c r="E78" s="82"/>
      <c r="F78" s="114">
        <f t="shared" si="9"/>
        <v>0</v>
      </c>
      <c r="G78" s="115"/>
      <c r="H78" s="95">
        <f>F78-G78-I78</f>
        <v>0</v>
      </c>
      <c r="I78" s="74"/>
    </row>
    <row r="79" spans="1:9" ht="24" customHeight="1">
      <c r="A79" s="3">
        <v>17</v>
      </c>
      <c r="B79" s="79"/>
      <c r="C79" s="80"/>
      <c r="D79" s="81"/>
      <c r="E79" s="82"/>
      <c r="F79" s="114">
        <f t="shared" si="9"/>
        <v>0</v>
      </c>
      <c r="G79" s="115"/>
      <c r="H79" s="95">
        <f>F79-G79-I79</f>
        <v>0</v>
      </c>
      <c r="I79" s="74"/>
    </row>
    <row r="80" spans="1:9" ht="24" customHeight="1">
      <c r="A80" s="3">
        <v>18</v>
      </c>
      <c r="B80" s="79"/>
      <c r="C80" s="80"/>
      <c r="D80" s="81"/>
      <c r="E80" s="82"/>
      <c r="F80" s="114">
        <f>C80*D80</f>
        <v>0</v>
      </c>
      <c r="G80" s="115"/>
      <c r="H80" s="95">
        <f>F80-G80-I80</f>
        <v>0</v>
      </c>
      <c r="I80" s="74"/>
    </row>
    <row r="81" spans="1:9" ht="24" customHeight="1">
      <c r="A81" s="3">
        <v>19</v>
      </c>
      <c r="B81" s="79"/>
      <c r="C81" s="80"/>
      <c r="D81" s="81"/>
      <c r="E81" s="82"/>
      <c r="F81" s="114">
        <f t="shared" si="9"/>
        <v>0</v>
      </c>
      <c r="G81" s="115"/>
      <c r="H81" s="95">
        <f>F81-G81-I81</f>
        <v>0</v>
      </c>
      <c r="I81" s="74"/>
    </row>
    <row r="82" spans="1:9" ht="24" customHeight="1" thickBot="1">
      <c r="A82" s="3">
        <v>20</v>
      </c>
      <c r="B82" s="87"/>
      <c r="C82" s="88"/>
      <c r="D82" s="89"/>
      <c r="E82" s="90"/>
      <c r="F82" s="122">
        <f>C82*D82</f>
        <v>0</v>
      </c>
      <c r="G82" s="123"/>
      <c r="H82" s="96">
        <f>F82-G82-I82</f>
        <v>0</v>
      </c>
      <c r="I82" s="91"/>
    </row>
    <row r="83" spans="1:9" ht="21.75" customHeight="1" thickBot="1" thickTop="1">
      <c r="A83" s="43" t="s">
        <v>5</v>
      </c>
      <c r="B83" s="44" t="s">
        <v>22</v>
      </c>
      <c r="C83" s="5"/>
      <c r="D83" s="6"/>
      <c r="E83" s="7"/>
      <c r="F83" s="69">
        <f>G83+H83+I83</f>
        <v>0</v>
      </c>
      <c r="G83" s="70">
        <f>SUM(G6:G40,G42:G61,G63:G82)</f>
        <v>0</v>
      </c>
      <c r="H83" s="71">
        <f>SUM(H6:H40,H42:H61,H63:H82)</f>
        <v>0</v>
      </c>
      <c r="I83" s="72">
        <f>SUM(I6:I40,I42:I61,I63:I82)</f>
        <v>0</v>
      </c>
    </row>
    <row r="84" ht="21.75" customHeight="1">
      <c r="B84" s="1" t="s">
        <v>32</v>
      </c>
    </row>
    <row r="85" ht="21.75" customHeight="1">
      <c r="B85" s="19" t="s">
        <v>33</v>
      </c>
    </row>
    <row r="86" spans="1:7" ht="58.5" customHeight="1" thickBot="1">
      <c r="A86" s="124" t="s">
        <v>19</v>
      </c>
      <c r="B86" s="54"/>
      <c r="C86" s="54"/>
      <c r="D86" s="149" t="s">
        <v>40</v>
      </c>
      <c r="E86" s="149"/>
      <c r="F86" s="149" t="s">
        <v>31</v>
      </c>
      <c r="G86" s="149"/>
    </row>
    <row r="87" spans="1:8" ht="21.75" customHeight="1" thickBot="1">
      <c r="A87" s="55">
        <v>1</v>
      </c>
      <c r="B87" s="142" t="s">
        <v>21</v>
      </c>
      <c r="C87" s="97">
        <f>G83</f>
        <v>0</v>
      </c>
      <c r="D87" s="98" t="e">
        <f aca="true" t="shared" si="10" ref="D87:D93">C87/C$94</f>
        <v>#DIV/0!</v>
      </c>
      <c r="F87" s="150" t="e">
        <f>(G42+G43+G44+G59+G61)/G83</f>
        <v>#DIV/0!</v>
      </c>
      <c r="H87" s="139"/>
    </row>
    <row r="88" spans="1:6" ht="21.75" customHeight="1" thickBot="1">
      <c r="A88" s="57">
        <v>2</v>
      </c>
      <c r="B88" s="143" t="s">
        <v>9</v>
      </c>
      <c r="C88" s="99">
        <f>H83-C89</f>
        <v>0</v>
      </c>
      <c r="D88" s="100" t="e">
        <f t="shared" si="10"/>
        <v>#DIV/0!</v>
      </c>
      <c r="F88" s="54"/>
    </row>
    <row r="89" spans="1:7" ht="37.5">
      <c r="A89" s="59">
        <v>3</v>
      </c>
      <c r="B89" s="144" t="s">
        <v>10</v>
      </c>
      <c r="C89" s="101">
        <f>C90+C91+C92</f>
        <v>0</v>
      </c>
      <c r="D89" s="102" t="e">
        <f t="shared" si="10"/>
        <v>#DIV/0!</v>
      </c>
      <c r="F89" s="54"/>
      <c r="G89" s="54"/>
    </row>
    <row r="90" spans="1:6" ht="26.25">
      <c r="A90" s="61" t="s">
        <v>11</v>
      </c>
      <c r="B90" s="145" t="s">
        <v>12</v>
      </c>
      <c r="C90" s="103"/>
      <c r="D90" s="104" t="e">
        <f t="shared" si="10"/>
        <v>#DIV/0!</v>
      </c>
      <c r="F90" s="54"/>
    </row>
    <row r="91" spans="1:6" ht="71.25">
      <c r="A91" s="61" t="s">
        <v>13</v>
      </c>
      <c r="B91" s="145" t="s">
        <v>14</v>
      </c>
      <c r="C91" s="103"/>
      <c r="D91" s="104" t="e">
        <f t="shared" si="10"/>
        <v>#DIV/0!</v>
      </c>
      <c r="F91" s="54"/>
    </row>
    <row r="92" spans="1:4" ht="21.75" customHeight="1" thickBot="1">
      <c r="A92" s="63" t="s">
        <v>15</v>
      </c>
      <c r="B92" s="146" t="s">
        <v>16</v>
      </c>
      <c r="C92" s="105"/>
      <c r="D92" s="106" t="e">
        <f t="shared" si="10"/>
        <v>#DIV/0!</v>
      </c>
    </row>
    <row r="93" spans="1:8" ht="38.25" thickBot="1">
      <c r="A93" s="65">
        <v>4</v>
      </c>
      <c r="B93" s="147" t="s">
        <v>17</v>
      </c>
      <c r="C93" s="107">
        <f>I83</f>
        <v>0</v>
      </c>
      <c r="D93" s="108" t="e">
        <f t="shared" si="10"/>
        <v>#DIV/0!</v>
      </c>
      <c r="G93" s="129" t="s">
        <v>30</v>
      </c>
      <c r="H93" s="129"/>
    </row>
    <row r="94" spans="1:8" ht="28.5" thickBot="1" thickTop="1">
      <c r="A94" s="67">
        <v>5</v>
      </c>
      <c r="B94" s="148" t="s">
        <v>18</v>
      </c>
      <c r="C94" s="109">
        <f>C87+C88+C89+C93</f>
        <v>0</v>
      </c>
      <c r="D94" s="110">
        <v>1</v>
      </c>
      <c r="G94" s="129"/>
      <c r="H94" s="129"/>
    </row>
    <row r="95" spans="1:4" ht="15.75">
      <c r="A95" s="23"/>
      <c r="B95" s="24"/>
      <c r="C95" s="25"/>
      <c r="D95" s="26"/>
    </row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</sheetData>
  <sheetProtection formatCells="0" formatColumns="0" formatRows="0" autoFilter="0"/>
  <mergeCells count="6">
    <mergeCell ref="H1:I1"/>
    <mergeCell ref="B2:C2"/>
    <mergeCell ref="E2:I2"/>
    <mergeCell ref="G93:H94"/>
    <mergeCell ref="F86:G86"/>
    <mergeCell ref="D86:E86"/>
  </mergeCells>
  <conditionalFormatting sqref="F6:F82">
    <cfRule type="cellIs" priority="2" dxfId="0" operator="notEqual" stopIfTrue="1">
      <formula>$G6+$H6+$I6</formula>
    </cfRule>
  </conditionalFormatting>
  <conditionalFormatting sqref="D88:D93">
    <cfRule type="cellIs" priority="1" dxfId="5" operator="equal" stopIfTrue="1">
      <formula>#DIV/0!</formula>
    </cfRule>
  </conditionalFormatting>
  <conditionalFormatting sqref="C94">
    <cfRule type="cellIs" priority="3" dxfId="1" operator="notEqual" stopIfTrue="1">
      <formula>$F$83</formula>
    </cfRule>
  </conditionalFormatting>
  <conditionalFormatting sqref="C93">
    <cfRule type="cellIs" priority="4" dxfId="1" operator="notEqual" stopIfTrue="1">
      <formula>$I$83</formula>
    </cfRule>
  </conditionalFormatting>
  <conditionalFormatting sqref="C87">
    <cfRule type="cellIs" priority="5" dxfId="1" operator="notEqual" stopIfTrue="1">
      <formula>$G$83</formula>
    </cfRule>
  </conditionalFormatting>
  <conditionalFormatting sqref="C89">
    <cfRule type="cellIs" priority="6" dxfId="0" operator="notEqual" stopIfTrue="1">
      <formula>$C$90+$C$91+$C$92</formula>
    </cfRule>
  </conditionalFormatting>
  <conditionalFormatting sqref="F87">
    <cfRule type="cellIs" priority="7" dxfId="6" operator="greaterThan" stopIfTrue="1">
      <formula>0.25</formula>
    </cfRule>
  </conditionalFormatting>
  <conditionalFormatting sqref="D87">
    <cfRule type="cellIs" priority="8" dxfId="7" operator="greaterThan" stopIfTrue="1">
      <formula>0.8</formula>
    </cfRule>
  </conditionalFormatting>
  <dataValidations count="12">
    <dataValidation type="custom" showInputMessage="1" showErrorMessage="1" promptTitle="Nie edytować!" errorTitle="Błąd" error="Skasowano funkcję, proszę wypełnić formularz od nowa." sqref="F6">
      <formula1>C6*D6</formula1>
    </dataValidation>
    <dataValidation type="decimal" operator="greaterThan" allowBlank="1" showInputMessage="1" showErrorMessage="1" prompt="Wpisz liczbę jednostek" sqref="C6:C82">
      <formula1>0</formula1>
    </dataValidation>
    <dataValidation type="decimal" operator="greaterThan" allowBlank="1" showInputMessage="1" showErrorMessage="1" prompt="Wpisz stawkę jednostkową w zł!" sqref="D5:D82">
      <formula1>0.01</formula1>
    </dataValidation>
    <dataValidation type="textLength" allowBlank="1" showInputMessage="1" showErrorMessage="1" prompt="Wpisz rodzaj miary jednostkowej!" sqref="E5:E82">
      <formula1>1</formula1>
      <formula2>80</formula2>
    </dataValidation>
    <dataValidation type="decimal" operator="greaterThanOrEqual" allowBlank="1" showInputMessage="1" showErrorMessage="1" prompt="Wprowadź wnioskowaną kwotę z dotacji na daną pozycję!" sqref="G6:G82">
      <formula1>0</formula1>
    </dataValidation>
    <dataValidation type="decimal" operator="greaterThanOrEqual" allowBlank="1" showInputMessage="1" showErrorMessage="1" prompt="Wprowadź wartość wyceny pracy wolontariuszy dla danej pozycji!" sqref="I6:I82">
      <formula1>0</formula1>
    </dataValidation>
    <dataValidation type="decimal" operator="greaterThanOrEqual" allowBlank="1" showInputMessage="1" showErrorMessage="1" prompt="Wprowadź kwoty planowane do sfinansowania z poszczególnych źródeł wkładu pozadotacyjnego!" sqref="C90:C92">
      <formula1>0</formula1>
    </dataValidation>
    <dataValidation type="textLength" operator="greaterThan" allowBlank="1" showInputMessage="1" showErrorMessage="1" prompt="Wpisz nazwę organizacji zgodnie z KRS oraz adres!" sqref="B2:C2">
      <formula1>10</formula1>
    </dataValidation>
    <dataValidation type="textLength" operator="greaterThan" allowBlank="1" showInputMessage="1" showErrorMessage="1" prompt="Wprowadź tytuł autorski projektu taki jak na stronie tytułowej oferty!" sqref="E2:I2">
      <formula1>10</formula1>
    </dataValidation>
    <dataValidation type="textLength" operator="greaterThan" allowBlank="1" showInputMessage="1" showErrorMessage="1" prompt="Wprowadź nazwę pozycji kosztorysu (przedmiot wydatków w projekcie)!" sqref="B63:B82 B22:B40 B42:B61 B6:B20">
      <formula1>5</formula1>
    </dataValidation>
    <dataValidation allowBlank="1" showInputMessage="1" showErrorMessage="1" prompt="Wprowadź w wykropkowane miejsca nazwę oferenta!" sqref="B62 B5 B41"/>
    <dataValidation type="textLength" allowBlank="1" showInputMessage="1" showErrorMessage="1" promptTitle="Numer oferty" prompt="Wpisz nr oferty zgodny z informacją o wynikach konkursu i oświadczeniem oferenta" sqref="D3">
      <formula1>3</formula1>
      <formula2>5</formula2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40" max="8" man="1"/>
  </rowBreaks>
  <ignoredErrors>
    <ignoredError sqref="D87:D9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95"/>
  <sheetViews>
    <sheetView tabSelected="1" view="pageBreakPreview" zoomScaleSheetLayoutView="100" workbookViewId="0" topLeftCell="A82">
      <selection activeCell="E42" sqref="E42"/>
    </sheetView>
  </sheetViews>
  <sheetFormatPr defaultColWidth="10.421875" defaultRowHeight="128.25" customHeight="1"/>
  <cols>
    <col min="1" max="1" width="4.7109375" style="1" customWidth="1"/>
    <col min="2" max="2" width="32.140625" style="1" customWidth="1"/>
    <col min="3" max="3" width="14.421875" style="1" customWidth="1"/>
    <col min="4" max="4" width="12.8515625" style="1" customWidth="1"/>
    <col min="5" max="5" width="8.8515625" style="1" customWidth="1"/>
    <col min="6" max="6" width="12.8515625" style="1" customWidth="1"/>
    <col min="7" max="7" width="10.421875" style="1" customWidth="1"/>
    <col min="8" max="8" width="15.57421875" style="1" customWidth="1"/>
    <col min="9" max="9" width="11.140625" style="1" customWidth="1"/>
    <col min="10" max="16384" width="10.421875" style="1" customWidth="1"/>
  </cols>
  <sheetData>
    <row r="1" spans="2:9" ht="22.5" customHeight="1">
      <c r="B1" s="42" t="s">
        <v>39</v>
      </c>
      <c r="C1" s="41"/>
      <c r="H1" s="126" t="s">
        <v>38</v>
      </c>
      <c r="I1" s="127"/>
    </row>
    <row r="2" spans="2:9" ht="79.5" customHeight="1">
      <c r="B2" s="185" t="str">
        <f>Kosztorys!B2</f>
        <v>nazwa Zleceniobiorcy</v>
      </c>
      <c r="C2" s="185"/>
      <c r="D2" s="111"/>
      <c r="E2" s="185" t="str">
        <f>Kosztorys!E2</f>
        <v>tytuł oferty</v>
      </c>
      <c r="F2" s="185"/>
      <c r="G2" s="185"/>
      <c r="H2" s="185"/>
      <c r="I2" s="185"/>
    </row>
    <row r="3" spans="1:5" s="18" customFormat="1" ht="34.5" thickBot="1">
      <c r="A3" s="19" t="s">
        <v>6</v>
      </c>
      <c r="D3" s="186" t="str">
        <f>Kosztorys!D3</f>
        <v>nr o</v>
      </c>
      <c r="E3" s="20"/>
    </row>
    <row r="4" spans="1:9" ht="102" thickBot="1">
      <c r="A4" s="45" t="s">
        <v>0</v>
      </c>
      <c r="B4" s="46" t="s">
        <v>1</v>
      </c>
      <c r="C4" s="47" t="s">
        <v>7</v>
      </c>
      <c r="D4" s="48" t="s">
        <v>37</v>
      </c>
      <c r="E4" s="49" t="s">
        <v>8</v>
      </c>
      <c r="F4" s="50" t="s">
        <v>20</v>
      </c>
      <c r="G4" s="51" t="s">
        <v>34</v>
      </c>
      <c r="H4" s="52" t="s">
        <v>35</v>
      </c>
      <c r="I4" s="53" t="s">
        <v>36</v>
      </c>
    </row>
    <row r="5" spans="1:9" ht="33.75">
      <c r="A5" s="37" t="s">
        <v>3</v>
      </c>
      <c r="B5" s="59" t="str">
        <f>Kosztorys!B5</f>
        <v> Koszty merytoryczne (z uwzględnieniem kosztów jednostkowych) po stronie…....8):</v>
      </c>
      <c r="C5" s="38"/>
      <c r="D5" s="39"/>
      <c r="E5" s="40"/>
      <c r="F5" s="22"/>
      <c r="G5" s="21"/>
      <c r="H5" s="16"/>
      <c r="I5" s="17"/>
    </row>
    <row r="6" spans="1:11" ht="11.25">
      <c r="A6" s="3">
        <v>1</v>
      </c>
      <c r="B6" s="136">
        <f>Kosztorys!B6</f>
        <v>0</v>
      </c>
      <c r="C6" s="76"/>
      <c r="D6" s="77"/>
      <c r="E6" s="78"/>
      <c r="F6" s="112">
        <f>C6*D6</f>
        <v>0</v>
      </c>
      <c r="G6" s="113"/>
      <c r="H6" s="94">
        <f>F6-G6-I6</f>
        <v>0</v>
      </c>
      <c r="I6" s="73"/>
      <c r="J6" s="125">
        <f>1.2*Kosztorys!G6</f>
        <v>0</v>
      </c>
      <c r="K6" s="125">
        <f>Kosztorys!D6*1.2</f>
        <v>0</v>
      </c>
    </row>
    <row r="7" spans="1:11" ht="22.5">
      <c r="A7" s="3">
        <v>2</v>
      </c>
      <c r="B7" s="136">
        <f>Kosztorys!B7</f>
        <v>0</v>
      </c>
      <c r="C7" s="76"/>
      <c r="D7" s="77"/>
      <c r="E7" s="78"/>
      <c r="F7" s="112">
        <f aca="true" t="shared" si="0" ref="F7:F40">C7*D7</f>
        <v>0</v>
      </c>
      <c r="G7" s="113"/>
      <c r="H7" s="94">
        <f aca="true" t="shared" si="1" ref="H7:H40">F7-G7-I7</f>
        <v>0</v>
      </c>
      <c r="I7" s="73"/>
      <c r="J7" s="125">
        <f>1.2*Kosztorys!G7</f>
        <v>0</v>
      </c>
      <c r="K7" s="125">
        <f>Kosztorys!D7*1.2</f>
        <v>0</v>
      </c>
    </row>
    <row r="8" spans="1:11" ht="33.75">
      <c r="A8" s="3">
        <v>3</v>
      </c>
      <c r="B8" s="136">
        <f>Kosztorys!B8</f>
        <v>0</v>
      </c>
      <c r="C8" s="76"/>
      <c r="D8" s="77"/>
      <c r="E8" s="78"/>
      <c r="F8" s="112">
        <f t="shared" si="0"/>
        <v>0</v>
      </c>
      <c r="G8" s="113"/>
      <c r="H8" s="94">
        <f t="shared" si="1"/>
        <v>0</v>
      </c>
      <c r="I8" s="73"/>
      <c r="J8" s="125">
        <f>1.2*Kosztorys!G8</f>
        <v>0</v>
      </c>
      <c r="K8" s="125">
        <f>Kosztorys!D8*1.2</f>
        <v>0</v>
      </c>
    </row>
    <row r="9" spans="1:11" ht="22.5">
      <c r="A9" s="3">
        <v>4</v>
      </c>
      <c r="B9" s="136">
        <f>Kosztorys!B9</f>
        <v>0</v>
      </c>
      <c r="C9" s="76"/>
      <c r="D9" s="77"/>
      <c r="E9" s="78"/>
      <c r="F9" s="112">
        <f t="shared" si="0"/>
        <v>0</v>
      </c>
      <c r="G9" s="113"/>
      <c r="H9" s="94">
        <f t="shared" si="1"/>
        <v>0</v>
      </c>
      <c r="I9" s="73"/>
      <c r="J9" s="125">
        <f>1.2*Kosztorys!G9</f>
        <v>0</v>
      </c>
      <c r="K9" s="125">
        <f>Kosztorys!D9*1.2</f>
        <v>0</v>
      </c>
    </row>
    <row r="10" spans="1:11" ht="56.25">
      <c r="A10" s="3">
        <v>5</v>
      </c>
      <c r="B10" s="136">
        <f>Kosztorys!B10</f>
        <v>0</v>
      </c>
      <c r="C10" s="76"/>
      <c r="D10" s="77"/>
      <c r="E10" s="78"/>
      <c r="F10" s="112">
        <f t="shared" si="0"/>
        <v>0</v>
      </c>
      <c r="G10" s="113"/>
      <c r="H10" s="94">
        <f t="shared" si="1"/>
        <v>0</v>
      </c>
      <c r="I10" s="73"/>
      <c r="J10" s="125">
        <f>1.2*Kosztorys!G10</f>
        <v>0</v>
      </c>
      <c r="K10" s="125">
        <f>Kosztorys!D10*1.2</f>
        <v>0</v>
      </c>
    </row>
    <row r="11" spans="1:11" ht="22.5">
      <c r="A11" s="3">
        <v>6</v>
      </c>
      <c r="B11" s="136">
        <f>Kosztorys!B11</f>
        <v>0</v>
      </c>
      <c r="C11" s="76"/>
      <c r="D11" s="77"/>
      <c r="E11" s="78"/>
      <c r="F11" s="112">
        <f t="shared" si="0"/>
        <v>0</v>
      </c>
      <c r="G11" s="113"/>
      <c r="H11" s="94">
        <f t="shared" si="1"/>
        <v>0</v>
      </c>
      <c r="I11" s="73"/>
      <c r="J11" s="125">
        <f>1.2*Kosztorys!G11</f>
        <v>0</v>
      </c>
      <c r="K11" s="125">
        <f>Kosztorys!D11*1.2</f>
        <v>0</v>
      </c>
    </row>
    <row r="12" spans="1:11" ht="33.75">
      <c r="A12" s="3">
        <v>7</v>
      </c>
      <c r="B12" s="136">
        <f>Kosztorys!B12</f>
        <v>0</v>
      </c>
      <c r="C12" s="76"/>
      <c r="D12" s="77"/>
      <c r="E12" s="78"/>
      <c r="F12" s="112">
        <f t="shared" si="0"/>
        <v>0</v>
      </c>
      <c r="G12" s="113"/>
      <c r="H12" s="94">
        <f t="shared" si="1"/>
        <v>0</v>
      </c>
      <c r="I12" s="73"/>
      <c r="J12" s="125">
        <f>1.2*Kosztorys!G12</f>
        <v>0</v>
      </c>
      <c r="K12" s="125">
        <f>Kosztorys!D12*1.2</f>
        <v>0</v>
      </c>
    </row>
    <row r="13" spans="1:11" ht="56.25">
      <c r="A13" s="3">
        <v>8</v>
      </c>
      <c r="B13" s="136">
        <f>Kosztorys!B13</f>
        <v>0</v>
      </c>
      <c r="C13" s="76"/>
      <c r="D13" s="77"/>
      <c r="E13" s="78"/>
      <c r="F13" s="112">
        <f t="shared" si="0"/>
        <v>0</v>
      </c>
      <c r="G13" s="113"/>
      <c r="H13" s="94">
        <f t="shared" si="1"/>
        <v>0</v>
      </c>
      <c r="I13" s="73"/>
      <c r="J13" s="125">
        <f>1.2*Kosztorys!G13</f>
        <v>0</v>
      </c>
      <c r="K13" s="125">
        <f>Kosztorys!D13*1.2</f>
        <v>0</v>
      </c>
    </row>
    <row r="14" spans="1:11" ht="33.75">
      <c r="A14" s="3">
        <v>9</v>
      </c>
      <c r="B14" s="136">
        <f>Kosztorys!B14</f>
        <v>0</v>
      </c>
      <c r="C14" s="76"/>
      <c r="D14" s="77"/>
      <c r="E14" s="78"/>
      <c r="F14" s="112">
        <f t="shared" si="0"/>
        <v>0</v>
      </c>
      <c r="G14" s="113"/>
      <c r="H14" s="94">
        <f t="shared" si="1"/>
        <v>0</v>
      </c>
      <c r="I14" s="73"/>
      <c r="J14" s="125">
        <f>1.2*Kosztorys!G14</f>
        <v>0</v>
      </c>
      <c r="K14" s="125">
        <f>Kosztorys!D14*1.2</f>
        <v>0</v>
      </c>
    </row>
    <row r="15" spans="1:11" ht="33.75">
      <c r="A15" s="3">
        <v>10</v>
      </c>
      <c r="B15" s="136">
        <f>Kosztorys!B15</f>
        <v>0</v>
      </c>
      <c r="C15" s="76"/>
      <c r="D15" s="77"/>
      <c r="E15" s="78"/>
      <c r="F15" s="112">
        <f t="shared" si="0"/>
        <v>0</v>
      </c>
      <c r="G15" s="113"/>
      <c r="H15" s="94">
        <f t="shared" si="1"/>
        <v>0</v>
      </c>
      <c r="I15" s="73"/>
      <c r="J15" s="125">
        <f>1.2*Kosztorys!G15</f>
        <v>0</v>
      </c>
      <c r="K15" s="125">
        <f>Kosztorys!D15*1.2</f>
        <v>0</v>
      </c>
    </row>
    <row r="16" spans="1:11" ht="56.25">
      <c r="A16" s="3">
        <v>11</v>
      </c>
      <c r="B16" s="136">
        <f>Kosztorys!B16</f>
        <v>0</v>
      </c>
      <c r="C16" s="76"/>
      <c r="D16" s="77"/>
      <c r="E16" s="78"/>
      <c r="F16" s="112">
        <f t="shared" si="0"/>
        <v>0</v>
      </c>
      <c r="G16" s="113"/>
      <c r="H16" s="94">
        <f t="shared" si="1"/>
        <v>0</v>
      </c>
      <c r="I16" s="73"/>
      <c r="J16" s="125">
        <f>1.2*Kosztorys!G16</f>
        <v>0</v>
      </c>
      <c r="K16" s="125">
        <f>Kosztorys!D16*1.2</f>
        <v>0</v>
      </c>
    </row>
    <row r="17" spans="1:11" ht="22.5">
      <c r="A17" s="3">
        <v>12</v>
      </c>
      <c r="B17" s="136">
        <f>Kosztorys!B17</f>
        <v>0</v>
      </c>
      <c r="C17" s="76"/>
      <c r="D17" s="77"/>
      <c r="E17" s="78"/>
      <c r="F17" s="112">
        <f t="shared" si="0"/>
        <v>0</v>
      </c>
      <c r="G17" s="113"/>
      <c r="H17" s="94">
        <f t="shared" si="1"/>
        <v>0</v>
      </c>
      <c r="I17" s="73"/>
      <c r="J17" s="125">
        <f>1.2*Kosztorys!G17</f>
        <v>0</v>
      </c>
      <c r="K17" s="125">
        <f>Kosztorys!D17*1.2</f>
        <v>0</v>
      </c>
    </row>
    <row r="18" spans="1:11" ht="33.75">
      <c r="A18" s="3">
        <v>13</v>
      </c>
      <c r="B18" s="136">
        <f>Kosztorys!B18</f>
        <v>0</v>
      </c>
      <c r="C18" s="76"/>
      <c r="D18" s="77"/>
      <c r="E18" s="78"/>
      <c r="F18" s="112">
        <f t="shared" si="0"/>
        <v>0</v>
      </c>
      <c r="G18" s="113"/>
      <c r="H18" s="94">
        <f t="shared" si="1"/>
        <v>0</v>
      </c>
      <c r="I18" s="73"/>
      <c r="J18" s="125">
        <f>1.2*Kosztorys!G18</f>
        <v>0</v>
      </c>
      <c r="K18" s="125">
        <f>Kosztorys!D18*1.2</f>
        <v>0</v>
      </c>
    </row>
    <row r="19" spans="1:11" ht="24" customHeight="1">
      <c r="A19" s="3">
        <v>14</v>
      </c>
      <c r="B19" s="136">
        <f>Kosztorys!B19</f>
        <v>0</v>
      </c>
      <c r="C19" s="76"/>
      <c r="D19" s="77"/>
      <c r="E19" s="78"/>
      <c r="F19" s="112">
        <f t="shared" si="0"/>
        <v>0</v>
      </c>
      <c r="G19" s="113"/>
      <c r="H19" s="94">
        <f t="shared" si="1"/>
        <v>0</v>
      </c>
      <c r="I19" s="73"/>
      <c r="J19" s="125">
        <f>1.2*Kosztorys!G19</f>
        <v>0</v>
      </c>
      <c r="K19" s="125">
        <f>Kosztorys!D19*1.2</f>
        <v>0</v>
      </c>
    </row>
    <row r="20" spans="1:11" ht="24" customHeight="1">
      <c r="A20" s="3">
        <v>15</v>
      </c>
      <c r="B20" s="136">
        <f>Kosztorys!B20</f>
        <v>0</v>
      </c>
      <c r="C20" s="76"/>
      <c r="D20" s="76"/>
      <c r="E20" s="78"/>
      <c r="F20" s="112">
        <f t="shared" si="0"/>
        <v>0</v>
      </c>
      <c r="G20" s="113"/>
      <c r="H20" s="94">
        <f t="shared" si="1"/>
        <v>0</v>
      </c>
      <c r="I20" s="73"/>
      <c r="J20" s="125">
        <f>1.2*Kosztorys!G20</f>
        <v>0</v>
      </c>
      <c r="K20" s="125">
        <f>Kosztorys!D20*1.2</f>
        <v>0</v>
      </c>
    </row>
    <row r="21" spans="1:11" ht="24" customHeight="1">
      <c r="A21" s="3">
        <v>16</v>
      </c>
      <c r="B21" s="136">
        <f>Kosztorys!B21</f>
        <v>0</v>
      </c>
      <c r="C21" s="76"/>
      <c r="D21" s="77"/>
      <c r="E21" s="78"/>
      <c r="F21" s="112">
        <f t="shared" si="0"/>
        <v>0</v>
      </c>
      <c r="G21" s="113"/>
      <c r="H21" s="94">
        <f t="shared" si="1"/>
        <v>0</v>
      </c>
      <c r="I21" s="73"/>
      <c r="J21" s="125">
        <f>1.2*Kosztorys!G21</f>
        <v>0</v>
      </c>
      <c r="K21" s="125">
        <f>Kosztorys!D21*1.2</f>
        <v>0</v>
      </c>
    </row>
    <row r="22" spans="1:11" ht="24" customHeight="1">
      <c r="A22" s="3">
        <v>17</v>
      </c>
      <c r="B22" s="136">
        <f>Kosztorys!B22</f>
        <v>0</v>
      </c>
      <c r="C22" s="76"/>
      <c r="D22" s="77"/>
      <c r="E22" s="78"/>
      <c r="F22" s="112">
        <f t="shared" si="0"/>
        <v>0</v>
      </c>
      <c r="G22" s="113"/>
      <c r="H22" s="94">
        <f t="shared" si="1"/>
        <v>0</v>
      </c>
      <c r="I22" s="73"/>
      <c r="J22" s="125">
        <f>1.2*Kosztorys!G22</f>
        <v>0</v>
      </c>
      <c r="K22" s="125">
        <f>Kosztorys!D22*1.2</f>
        <v>0</v>
      </c>
    </row>
    <row r="23" spans="1:11" ht="24" customHeight="1">
      <c r="A23" s="3">
        <v>18</v>
      </c>
      <c r="B23" s="136">
        <f>Kosztorys!B23</f>
        <v>0</v>
      </c>
      <c r="C23" s="76"/>
      <c r="D23" s="77"/>
      <c r="E23" s="78"/>
      <c r="F23" s="112">
        <f t="shared" si="0"/>
        <v>0</v>
      </c>
      <c r="G23" s="113"/>
      <c r="H23" s="94">
        <f t="shared" si="1"/>
        <v>0</v>
      </c>
      <c r="I23" s="73"/>
      <c r="J23" s="125">
        <f>1.2*Kosztorys!G23</f>
        <v>0</v>
      </c>
      <c r="K23" s="125">
        <f>Kosztorys!D23*1.2</f>
        <v>0</v>
      </c>
    </row>
    <row r="24" spans="1:11" ht="24" customHeight="1">
      <c r="A24" s="3">
        <v>19</v>
      </c>
      <c r="B24" s="136">
        <f>Kosztorys!B24</f>
        <v>0</v>
      </c>
      <c r="C24" s="76"/>
      <c r="D24" s="77"/>
      <c r="E24" s="78"/>
      <c r="F24" s="112">
        <f t="shared" si="0"/>
        <v>0</v>
      </c>
      <c r="G24" s="113"/>
      <c r="H24" s="94">
        <f t="shared" si="1"/>
        <v>0</v>
      </c>
      <c r="I24" s="73"/>
      <c r="J24" s="125">
        <f>1.2*Kosztorys!G24</f>
        <v>0</v>
      </c>
      <c r="K24" s="125">
        <f>Kosztorys!D24*1.2</f>
        <v>0</v>
      </c>
    </row>
    <row r="25" spans="1:11" ht="24" customHeight="1">
      <c r="A25" s="3">
        <v>20</v>
      </c>
      <c r="B25" s="136">
        <f>Kosztorys!B25</f>
        <v>0</v>
      </c>
      <c r="C25" s="76"/>
      <c r="D25" s="77"/>
      <c r="E25" s="78"/>
      <c r="F25" s="112">
        <f t="shared" si="0"/>
        <v>0</v>
      </c>
      <c r="G25" s="113"/>
      <c r="H25" s="94">
        <f t="shared" si="1"/>
        <v>0</v>
      </c>
      <c r="I25" s="73"/>
      <c r="J25" s="125">
        <f>1.2*Kosztorys!G25</f>
        <v>0</v>
      </c>
      <c r="K25" s="125">
        <f>Kosztorys!D25*1.2</f>
        <v>0</v>
      </c>
    </row>
    <row r="26" spans="1:11" ht="24" customHeight="1">
      <c r="A26" s="3">
        <v>21</v>
      </c>
      <c r="B26" s="136">
        <f>Kosztorys!B26</f>
        <v>0</v>
      </c>
      <c r="C26" s="76"/>
      <c r="D26" s="77"/>
      <c r="E26" s="78"/>
      <c r="F26" s="112">
        <f t="shared" si="0"/>
        <v>0</v>
      </c>
      <c r="G26" s="113"/>
      <c r="H26" s="94">
        <f t="shared" si="1"/>
        <v>0</v>
      </c>
      <c r="I26" s="73"/>
      <c r="J26" s="125">
        <f>1.2*Kosztorys!G26</f>
        <v>0</v>
      </c>
      <c r="K26" s="125">
        <f>Kosztorys!D26*1.2</f>
        <v>0</v>
      </c>
    </row>
    <row r="27" spans="1:11" ht="24" customHeight="1">
      <c r="A27" s="3">
        <v>22</v>
      </c>
      <c r="B27" s="136">
        <f>Kosztorys!B27</f>
        <v>0</v>
      </c>
      <c r="C27" s="76"/>
      <c r="D27" s="77"/>
      <c r="E27" s="78"/>
      <c r="F27" s="112">
        <f t="shared" si="0"/>
        <v>0</v>
      </c>
      <c r="G27" s="113"/>
      <c r="H27" s="94">
        <f t="shared" si="1"/>
        <v>0</v>
      </c>
      <c r="I27" s="73"/>
      <c r="J27" s="125">
        <f>1.2*Kosztorys!G27</f>
        <v>0</v>
      </c>
      <c r="K27" s="125">
        <f>Kosztorys!D27*1.2</f>
        <v>0</v>
      </c>
    </row>
    <row r="28" spans="1:11" ht="24" customHeight="1">
      <c r="A28" s="3">
        <v>23</v>
      </c>
      <c r="B28" s="136">
        <f>Kosztorys!B28</f>
        <v>0</v>
      </c>
      <c r="C28" s="76"/>
      <c r="D28" s="77"/>
      <c r="E28" s="78"/>
      <c r="F28" s="112">
        <f t="shared" si="0"/>
        <v>0</v>
      </c>
      <c r="G28" s="113"/>
      <c r="H28" s="94">
        <f t="shared" si="1"/>
        <v>0</v>
      </c>
      <c r="I28" s="73"/>
      <c r="J28" s="125">
        <f>1.2*Kosztorys!G28</f>
        <v>0</v>
      </c>
      <c r="K28" s="125">
        <f>Kosztorys!D28*1.2</f>
        <v>0</v>
      </c>
    </row>
    <row r="29" spans="1:11" ht="24" customHeight="1">
      <c r="A29" s="3">
        <v>24</v>
      </c>
      <c r="B29" s="136">
        <f>Kosztorys!B29</f>
        <v>0</v>
      </c>
      <c r="C29" s="76"/>
      <c r="D29" s="77"/>
      <c r="E29" s="78"/>
      <c r="F29" s="112">
        <f t="shared" si="0"/>
        <v>0</v>
      </c>
      <c r="G29" s="113"/>
      <c r="H29" s="94">
        <f t="shared" si="1"/>
        <v>0</v>
      </c>
      <c r="I29" s="73"/>
      <c r="J29" s="125">
        <f>1.2*Kosztorys!G29</f>
        <v>0</v>
      </c>
      <c r="K29" s="125">
        <f>Kosztorys!D29*1.2</f>
        <v>0</v>
      </c>
    </row>
    <row r="30" spans="1:11" ht="24" customHeight="1">
      <c r="A30" s="3">
        <v>25</v>
      </c>
      <c r="B30" s="136">
        <f>Kosztorys!B30</f>
        <v>0</v>
      </c>
      <c r="C30" s="76"/>
      <c r="D30" s="77"/>
      <c r="E30" s="78"/>
      <c r="F30" s="112">
        <f t="shared" si="0"/>
        <v>0</v>
      </c>
      <c r="G30" s="113"/>
      <c r="H30" s="94">
        <f t="shared" si="1"/>
        <v>0</v>
      </c>
      <c r="I30" s="73"/>
      <c r="J30" s="125">
        <f>1.2*Kosztorys!G30</f>
        <v>0</v>
      </c>
      <c r="K30" s="125">
        <f>Kosztorys!D30*1.2</f>
        <v>0</v>
      </c>
    </row>
    <row r="31" spans="1:11" ht="24" customHeight="1">
      <c r="A31" s="3">
        <v>26</v>
      </c>
      <c r="B31" s="136">
        <f>Kosztorys!B31</f>
        <v>0</v>
      </c>
      <c r="C31" s="76"/>
      <c r="D31" s="77"/>
      <c r="E31" s="78"/>
      <c r="F31" s="112">
        <f t="shared" si="0"/>
        <v>0</v>
      </c>
      <c r="G31" s="113"/>
      <c r="H31" s="94">
        <f t="shared" si="1"/>
        <v>0</v>
      </c>
      <c r="I31" s="73"/>
      <c r="J31" s="125">
        <f>1.2*Kosztorys!G31</f>
        <v>0</v>
      </c>
      <c r="K31" s="125">
        <f>Kosztorys!D31*1.2</f>
        <v>0</v>
      </c>
    </row>
    <row r="32" spans="1:11" ht="24" customHeight="1">
      <c r="A32" s="3">
        <v>27</v>
      </c>
      <c r="B32" s="136">
        <f>Kosztorys!B32</f>
        <v>0</v>
      </c>
      <c r="C32" s="76"/>
      <c r="D32" s="77"/>
      <c r="E32" s="78"/>
      <c r="F32" s="112">
        <f t="shared" si="0"/>
        <v>0</v>
      </c>
      <c r="G32" s="113"/>
      <c r="H32" s="94">
        <f t="shared" si="1"/>
        <v>0</v>
      </c>
      <c r="I32" s="73"/>
      <c r="J32" s="125">
        <f>1.2*Kosztorys!G32</f>
        <v>0</v>
      </c>
      <c r="K32" s="125">
        <f>Kosztorys!D32*1.2</f>
        <v>0</v>
      </c>
    </row>
    <row r="33" spans="1:11" ht="24" customHeight="1">
      <c r="A33" s="3">
        <v>28</v>
      </c>
      <c r="B33" s="136">
        <f>Kosztorys!B33</f>
        <v>0</v>
      </c>
      <c r="C33" s="76"/>
      <c r="D33" s="77"/>
      <c r="E33" s="78"/>
      <c r="F33" s="112">
        <f t="shared" si="0"/>
        <v>0</v>
      </c>
      <c r="G33" s="113"/>
      <c r="H33" s="94">
        <f t="shared" si="1"/>
        <v>0</v>
      </c>
      <c r="I33" s="73"/>
      <c r="J33" s="125">
        <f>1.2*Kosztorys!G33</f>
        <v>0</v>
      </c>
      <c r="K33" s="125">
        <f>Kosztorys!D33*1.2</f>
        <v>0</v>
      </c>
    </row>
    <row r="34" spans="1:11" ht="24" customHeight="1">
      <c r="A34" s="3">
        <v>29</v>
      </c>
      <c r="B34" s="136">
        <f>Kosztorys!B34</f>
        <v>0</v>
      </c>
      <c r="C34" s="76"/>
      <c r="D34" s="77"/>
      <c r="E34" s="78"/>
      <c r="F34" s="112">
        <f t="shared" si="0"/>
        <v>0</v>
      </c>
      <c r="G34" s="113"/>
      <c r="H34" s="94">
        <f t="shared" si="1"/>
        <v>0</v>
      </c>
      <c r="I34" s="73"/>
      <c r="J34" s="125">
        <f>1.2*Kosztorys!G34</f>
        <v>0</v>
      </c>
      <c r="K34" s="125">
        <f>Kosztorys!D34*1.2</f>
        <v>0</v>
      </c>
    </row>
    <row r="35" spans="1:11" ht="24" customHeight="1">
      <c r="A35" s="3">
        <v>30</v>
      </c>
      <c r="B35" s="136">
        <f>Kosztorys!B35</f>
        <v>0</v>
      </c>
      <c r="C35" s="76"/>
      <c r="D35" s="77"/>
      <c r="E35" s="78"/>
      <c r="F35" s="112">
        <f t="shared" si="0"/>
        <v>0</v>
      </c>
      <c r="G35" s="113"/>
      <c r="H35" s="94">
        <f t="shared" si="1"/>
        <v>0</v>
      </c>
      <c r="I35" s="73"/>
      <c r="J35" s="125">
        <f>1.2*Kosztorys!G35</f>
        <v>0</v>
      </c>
      <c r="K35" s="125">
        <f>Kosztorys!D35*1.2</f>
        <v>0</v>
      </c>
    </row>
    <row r="36" spans="1:11" ht="24" customHeight="1">
      <c r="A36" s="3">
        <v>31</v>
      </c>
      <c r="B36" s="136">
        <f>Kosztorys!B36</f>
        <v>0</v>
      </c>
      <c r="C36" s="76"/>
      <c r="D36" s="77"/>
      <c r="E36" s="78"/>
      <c r="F36" s="112">
        <f t="shared" si="0"/>
        <v>0</v>
      </c>
      <c r="G36" s="113"/>
      <c r="H36" s="94">
        <f t="shared" si="1"/>
        <v>0</v>
      </c>
      <c r="I36" s="73"/>
      <c r="J36" s="125">
        <f>1.2*Kosztorys!G36</f>
        <v>0</v>
      </c>
      <c r="K36" s="125">
        <f>Kosztorys!D36*1.2</f>
        <v>0</v>
      </c>
    </row>
    <row r="37" spans="1:11" ht="24" customHeight="1">
      <c r="A37" s="3">
        <v>32</v>
      </c>
      <c r="B37" s="136">
        <f>Kosztorys!B37</f>
        <v>0</v>
      </c>
      <c r="C37" s="76"/>
      <c r="D37" s="77"/>
      <c r="E37" s="78"/>
      <c r="F37" s="112">
        <f t="shared" si="0"/>
        <v>0</v>
      </c>
      <c r="G37" s="113"/>
      <c r="H37" s="94">
        <f t="shared" si="1"/>
        <v>0</v>
      </c>
      <c r="I37" s="73"/>
      <c r="J37" s="125">
        <f>1.2*Kosztorys!G37</f>
        <v>0</v>
      </c>
      <c r="K37" s="125">
        <f>Kosztorys!D37*1.2</f>
        <v>0</v>
      </c>
    </row>
    <row r="38" spans="1:11" ht="24" customHeight="1">
      <c r="A38" s="3">
        <v>33</v>
      </c>
      <c r="B38" s="136">
        <f>Kosztorys!B38</f>
        <v>0</v>
      </c>
      <c r="C38" s="76"/>
      <c r="D38" s="77"/>
      <c r="E38" s="78"/>
      <c r="F38" s="112">
        <f t="shared" si="0"/>
        <v>0</v>
      </c>
      <c r="G38" s="113"/>
      <c r="H38" s="94">
        <f t="shared" si="1"/>
        <v>0</v>
      </c>
      <c r="I38" s="73"/>
      <c r="J38" s="125">
        <f>1.2*Kosztorys!G38</f>
        <v>0</v>
      </c>
      <c r="K38" s="125">
        <f>Kosztorys!D38*1.2</f>
        <v>0</v>
      </c>
    </row>
    <row r="39" spans="1:11" ht="24" customHeight="1">
      <c r="A39" s="3">
        <v>34</v>
      </c>
      <c r="B39" s="136">
        <f>Kosztorys!B39</f>
        <v>0</v>
      </c>
      <c r="C39" s="76"/>
      <c r="D39" s="77"/>
      <c r="E39" s="78"/>
      <c r="F39" s="112">
        <f t="shared" si="0"/>
        <v>0</v>
      </c>
      <c r="G39" s="113"/>
      <c r="H39" s="94">
        <f t="shared" si="1"/>
        <v>0</v>
      </c>
      <c r="I39" s="73"/>
      <c r="J39" s="125">
        <f>1.2*Kosztorys!G39</f>
        <v>0</v>
      </c>
      <c r="K39" s="125">
        <f>Kosztorys!D39*1.2</f>
        <v>0</v>
      </c>
    </row>
    <row r="40" spans="1:11" ht="24" customHeight="1" thickBot="1">
      <c r="A40" s="3">
        <v>35</v>
      </c>
      <c r="B40" s="136">
        <f>Kosztorys!B40</f>
        <v>0</v>
      </c>
      <c r="C40" s="76"/>
      <c r="D40" s="77"/>
      <c r="E40" s="78"/>
      <c r="F40" s="112">
        <f t="shared" si="0"/>
        <v>0</v>
      </c>
      <c r="G40" s="113"/>
      <c r="H40" s="94">
        <f t="shared" si="1"/>
        <v>0</v>
      </c>
      <c r="I40" s="73"/>
      <c r="J40" s="125">
        <f>1.2*Kosztorys!G40</f>
        <v>0</v>
      </c>
      <c r="K40" s="125">
        <f>Kosztorys!D40*1.2</f>
        <v>0</v>
      </c>
    </row>
    <row r="41" spans="1:11" s="2" customFormat="1" ht="45">
      <c r="A41" s="13" t="s">
        <v>2</v>
      </c>
      <c r="B41" s="137" t="str">
        <f>Kosztorys!B41</f>
        <v> Koszty obsługi zadania publicznego, w tym koszty administracyjne(z uwzględnieniem kosztów jednostkowych) po stronie 8):</v>
      </c>
      <c r="C41" s="13"/>
      <c r="D41" s="14"/>
      <c r="E41" s="15"/>
      <c r="F41" s="16"/>
      <c r="G41" s="117"/>
      <c r="H41" s="16"/>
      <c r="I41" s="17"/>
      <c r="J41" s="125">
        <f>1.2*Kosztorys!G41</f>
        <v>0</v>
      </c>
      <c r="K41" s="125">
        <f>Kosztorys!D41*1.2</f>
        <v>0</v>
      </c>
    </row>
    <row r="42" spans="1:11" ht="24" customHeight="1">
      <c r="A42" s="3">
        <v>1</v>
      </c>
      <c r="B42" s="136">
        <f>Kosztorys!B42</f>
        <v>0</v>
      </c>
      <c r="C42" s="76"/>
      <c r="D42" s="77"/>
      <c r="E42" s="78"/>
      <c r="F42" s="114">
        <f>C42*D42</f>
        <v>0</v>
      </c>
      <c r="G42" s="113"/>
      <c r="H42" s="95">
        <f>F42-G42-I42</f>
        <v>0</v>
      </c>
      <c r="I42" s="73"/>
      <c r="J42" s="125">
        <f>1.2*Kosztorys!G42</f>
        <v>0</v>
      </c>
      <c r="K42" s="125">
        <f>Kosztorys!D42*1.2</f>
        <v>0</v>
      </c>
    </row>
    <row r="43" spans="1:11" ht="24" customHeight="1">
      <c r="A43" s="3">
        <v>2</v>
      </c>
      <c r="B43" s="136">
        <f>Kosztorys!B43</f>
        <v>0</v>
      </c>
      <c r="C43" s="76"/>
      <c r="D43" s="77"/>
      <c r="E43" s="78"/>
      <c r="F43" s="114">
        <f aca="true" t="shared" si="2" ref="F43:F61">C43*D43</f>
        <v>0</v>
      </c>
      <c r="G43" s="113"/>
      <c r="H43" s="95">
        <f aca="true" t="shared" si="3" ref="H43:H61">F43-G43-I43</f>
        <v>0</v>
      </c>
      <c r="I43" s="73"/>
      <c r="J43" s="125">
        <f>1.2*Kosztorys!G43</f>
        <v>0</v>
      </c>
      <c r="K43" s="125">
        <f>Kosztorys!D43*1.2</f>
        <v>0</v>
      </c>
    </row>
    <row r="44" spans="1:11" ht="24" customHeight="1">
      <c r="A44" s="3">
        <v>3</v>
      </c>
      <c r="B44" s="136">
        <f>Kosztorys!B44</f>
        <v>0</v>
      </c>
      <c r="C44" s="76"/>
      <c r="D44" s="77"/>
      <c r="E44" s="78"/>
      <c r="F44" s="114">
        <f t="shared" si="2"/>
        <v>0</v>
      </c>
      <c r="G44" s="113"/>
      <c r="H44" s="95">
        <f t="shared" si="3"/>
        <v>0</v>
      </c>
      <c r="I44" s="73"/>
      <c r="J44" s="125">
        <f>1.2*Kosztorys!G44</f>
        <v>0</v>
      </c>
      <c r="K44" s="125">
        <f>Kosztorys!D44*1.2</f>
        <v>0</v>
      </c>
    </row>
    <row r="45" spans="1:11" ht="24" customHeight="1">
      <c r="A45" s="3">
        <v>4</v>
      </c>
      <c r="B45" s="136">
        <f>Kosztorys!B45</f>
        <v>0</v>
      </c>
      <c r="C45" s="76"/>
      <c r="D45" s="77"/>
      <c r="E45" s="78"/>
      <c r="F45" s="114">
        <f t="shared" si="2"/>
        <v>0</v>
      </c>
      <c r="G45" s="113"/>
      <c r="H45" s="95">
        <f t="shared" si="3"/>
        <v>0</v>
      </c>
      <c r="I45" s="73"/>
      <c r="J45" s="125">
        <f>1.2*Kosztorys!G45</f>
        <v>0</v>
      </c>
      <c r="K45" s="125">
        <f>Kosztorys!D45*1.2</f>
        <v>0</v>
      </c>
    </row>
    <row r="46" spans="1:11" ht="24" customHeight="1">
      <c r="A46" s="3">
        <v>5</v>
      </c>
      <c r="B46" s="136">
        <f>Kosztorys!B46</f>
        <v>0</v>
      </c>
      <c r="C46" s="76"/>
      <c r="D46" s="77"/>
      <c r="E46" s="78"/>
      <c r="F46" s="114">
        <f t="shared" si="2"/>
        <v>0</v>
      </c>
      <c r="G46" s="113"/>
      <c r="H46" s="95">
        <f t="shared" si="3"/>
        <v>0</v>
      </c>
      <c r="I46" s="73"/>
      <c r="J46" s="125">
        <f>1.2*Kosztorys!G46</f>
        <v>0</v>
      </c>
      <c r="K46" s="125">
        <f>Kosztorys!D46*1.2</f>
        <v>0</v>
      </c>
    </row>
    <row r="47" spans="1:11" ht="24" customHeight="1">
      <c r="A47" s="3">
        <v>6</v>
      </c>
      <c r="B47" s="136">
        <f>Kosztorys!B47</f>
        <v>0</v>
      </c>
      <c r="C47" s="76"/>
      <c r="D47" s="77"/>
      <c r="E47" s="78"/>
      <c r="F47" s="114">
        <f t="shared" si="2"/>
        <v>0</v>
      </c>
      <c r="G47" s="113"/>
      <c r="H47" s="95">
        <f t="shared" si="3"/>
        <v>0</v>
      </c>
      <c r="I47" s="73"/>
      <c r="J47" s="125">
        <f>1.2*Kosztorys!G47</f>
        <v>0</v>
      </c>
      <c r="K47" s="125">
        <f>Kosztorys!D47*1.2</f>
        <v>0</v>
      </c>
    </row>
    <row r="48" spans="1:11" ht="24" customHeight="1">
      <c r="A48" s="3">
        <v>7</v>
      </c>
      <c r="B48" s="136">
        <f>Kosztorys!B48</f>
        <v>0</v>
      </c>
      <c r="C48" s="76"/>
      <c r="D48" s="77"/>
      <c r="E48" s="78"/>
      <c r="F48" s="114">
        <f t="shared" si="2"/>
        <v>0</v>
      </c>
      <c r="G48" s="113"/>
      <c r="H48" s="95">
        <f t="shared" si="3"/>
        <v>0</v>
      </c>
      <c r="I48" s="73"/>
      <c r="J48" s="125">
        <f>1.2*Kosztorys!G48</f>
        <v>0</v>
      </c>
      <c r="K48" s="125">
        <f>Kosztorys!D48*1.2</f>
        <v>0</v>
      </c>
    </row>
    <row r="49" spans="1:11" ht="24" customHeight="1">
      <c r="A49" s="3">
        <v>8</v>
      </c>
      <c r="B49" s="136">
        <f>Kosztorys!B49</f>
        <v>0</v>
      </c>
      <c r="C49" s="76"/>
      <c r="D49" s="77"/>
      <c r="E49" s="78"/>
      <c r="F49" s="114">
        <f t="shared" si="2"/>
        <v>0</v>
      </c>
      <c r="G49" s="113"/>
      <c r="H49" s="95">
        <f t="shared" si="3"/>
        <v>0</v>
      </c>
      <c r="I49" s="73"/>
      <c r="J49" s="125">
        <f>1.2*Kosztorys!G49</f>
        <v>0</v>
      </c>
      <c r="K49" s="125">
        <f>Kosztorys!D49*1.2</f>
        <v>0</v>
      </c>
    </row>
    <row r="50" spans="1:11" ht="24" customHeight="1">
      <c r="A50" s="3">
        <v>9</v>
      </c>
      <c r="B50" s="136">
        <f>Kosztorys!B50</f>
        <v>0</v>
      </c>
      <c r="C50" s="76"/>
      <c r="D50" s="77"/>
      <c r="E50" s="78"/>
      <c r="F50" s="114">
        <f t="shared" si="2"/>
        <v>0</v>
      </c>
      <c r="G50" s="113"/>
      <c r="H50" s="95">
        <f t="shared" si="3"/>
        <v>0</v>
      </c>
      <c r="I50" s="73"/>
      <c r="J50" s="125">
        <f>1.2*Kosztorys!G50</f>
        <v>0</v>
      </c>
      <c r="K50" s="125">
        <f>Kosztorys!D50*1.2</f>
        <v>0</v>
      </c>
    </row>
    <row r="51" spans="1:11" ht="24" customHeight="1">
      <c r="A51" s="3">
        <v>10</v>
      </c>
      <c r="B51" s="136">
        <f>Kosztorys!B51</f>
        <v>0</v>
      </c>
      <c r="C51" s="76"/>
      <c r="D51" s="77"/>
      <c r="E51" s="78"/>
      <c r="F51" s="114">
        <f t="shared" si="2"/>
        <v>0</v>
      </c>
      <c r="G51" s="113"/>
      <c r="H51" s="95">
        <f t="shared" si="3"/>
        <v>0</v>
      </c>
      <c r="I51" s="73"/>
      <c r="J51" s="125">
        <f>1.2*Kosztorys!G51</f>
        <v>0</v>
      </c>
      <c r="K51" s="125">
        <f>Kosztorys!D51*1.2</f>
        <v>0</v>
      </c>
    </row>
    <row r="52" spans="1:11" ht="24" customHeight="1">
      <c r="A52" s="3">
        <v>11</v>
      </c>
      <c r="B52" s="136">
        <f>Kosztorys!B52</f>
        <v>0</v>
      </c>
      <c r="C52" s="76"/>
      <c r="D52" s="77"/>
      <c r="E52" s="78"/>
      <c r="F52" s="114">
        <f t="shared" si="2"/>
        <v>0</v>
      </c>
      <c r="G52" s="113"/>
      <c r="H52" s="95">
        <f t="shared" si="3"/>
        <v>0</v>
      </c>
      <c r="I52" s="73"/>
      <c r="J52" s="125">
        <f>1.2*Kosztorys!G52</f>
        <v>0</v>
      </c>
      <c r="K52" s="125">
        <f>Kosztorys!D52*1.2</f>
        <v>0</v>
      </c>
    </row>
    <row r="53" spans="1:11" ht="24" customHeight="1">
      <c r="A53" s="3">
        <v>12</v>
      </c>
      <c r="B53" s="136">
        <f>Kosztorys!B53</f>
        <v>0</v>
      </c>
      <c r="C53" s="76"/>
      <c r="D53" s="77"/>
      <c r="E53" s="78"/>
      <c r="F53" s="114">
        <f t="shared" si="2"/>
        <v>0</v>
      </c>
      <c r="G53" s="113"/>
      <c r="H53" s="95">
        <f t="shared" si="3"/>
        <v>0</v>
      </c>
      <c r="I53" s="73"/>
      <c r="J53" s="125">
        <f>1.2*Kosztorys!G53</f>
        <v>0</v>
      </c>
      <c r="K53" s="125">
        <f>Kosztorys!D53*1.2</f>
        <v>0</v>
      </c>
    </row>
    <row r="54" spans="1:11" ht="24" customHeight="1">
      <c r="A54" s="3">
        <v>13</v>
      </c>
      <c r="B54" s="136">
        <f>Kosztorys!B54</f>
        <v>0</v>
      </c>
      <c r="C54" s="76"/>
      <c r="D54" s="77"/>
      <c r="E54" s="78"/>
      <c r="F54" s="114">
        <f t="shared" si="2"/>
        <v>0</v>
      </c>
      <c r="G54" s="113"/>
      <c r="H54" s="95">
        <f t="shared" si="3"/>
        <v>0</v>
      </c>
      <c r="I54" s="73"/>
      <c r="J54" s="125">
        <f>1.2*Kosztorys!G54</f>
        <v>0</v>
      </c>
      <c r="K54" s="125">
        <f>Kosztorys!D54*1.2</f>
        <v>0</v>
      </c>
    </row>
    <row r="55" spans="1:11" ht="24" customHeight="1">
      <c r="A55" s="3">
        <v>14</v>
      </c>
      <c r="B55" s="136">
        <f>Kosztorys!B55</f>
        <v>0</v>
      </c>
      <c r="C55" s="76"/>
      <c r="D55" s="77"/>
      <c r="E55" s="78"/>
      <c r="F55" s="114">
        <f t="shared" si="2"/>
        <v>0</v>
      </c>
      <c r="G55" s="113"/>
      <c r="H55" s="95">
        <f t="shared" si="3"/>
        <v>0</v>
      </c>
      <c r="I55" s="73"/>
      <c r="J55" s="125">
        <f>1.2*Kosztorys!G55</f>
        <v>0</v>
      </c>
      <c r="K55" s="125">
        <f>Kosztorys!D55*1.2</f>
        <v>0</v>
      </c>
    </row>
    <row r="56" spans="1:11" ht="24" customHeight="1">
      <c r="A56" s="3">
        <v>15</v>
      </c>
      <c r="B56" s="136">
        <f>Kosztorys!B56</f>
        <v>0</v>
      </c>
      <c r="C56" s="76"/>
      <c r="D56" s="77"/>
      <c r="E56" s="78"/>
      <c r="F56" s="114">
        <f t="shared" si="2"/>
        <v>0</v>
      </c>
      <c r="G56" s="113"/>
      <c r="H56" s="95">
        <f t="shared" si="3"/>
        <v>0</v>
      </c>
      <c r="I56" s="73"/>
      <c r="J56" s="125">
        <f>1.2*Kosztorys!G56</f>
        <v>0</v>
      </c>
      <c r="K56" s="125">
        <f>Kosztorys!D56*1.2</f>
        <v>0</v>
      </c>
    </row>
    <row r="57" spans="1:11" ht="24" customHeight="1">
      <c r="A57" s="3">
        <v>16</v>
      </c>
      <c r="B57" s="136">
        <f>Kosztorys!B57</f>
        <v>0</v>
      </c>
      <c r="C57" s="76"/>
      <c r="D57" s="77"/>
      <c r="E57" s="78"/>
      <c r="F57" s="114">
        <f t="shared" si="2"/>
        <v>0</v>
      </c>
      <c r="G57" s="113"/>
      <c r="H57" s="95">
        <f t="shared" si="3"/>
        <v>0</v>
      </c>
      <c r="I57" s="73"/>
      <c r="J57" s="125">
        <f>1.2*Kosztorys!G57</f>
        <v>0</v>
      </c>
      <c r="K57" s="125">
        <f>Kosztorys!D57*1.2</f>
        <v>0</v>
      </c>
    </row>
    <row r="58" spans="1:11" ht="24" customHeight="1">
      <c r="A58" s="3">
        <v>17</v>
      </c>
      <c r="B58" s="136">
        <f>Kosztorys!B58</f>
        <v>0</v>
      </c>
      <c r="C58" s="76"/>
      <c r="D58" s="77"/>
      <c r="E58" s="78"/>
      <c r="F58" s="114">
        <f t="shared" si="2"/>
        <v>0</v>
      </c>
      <c r="G58" s="113"/>
      <c r="H58" s="95">
        <f t="shared" si="3"/>
        <v>0</v>
      </c>
      <c r="I58" s="73"/>
      <c r="J58" s="125">
        <f>1.2*Kosztorys!G58</f>
        <v>0</v>
      </c>
      <c r="K58" s="125">
        <f>Kosztorys!D58*1.2</f>
        <v>0</v>
      </c>
    </row>
    <row r="59" spans="1:11" ht="24" customHeight="1">
      <c r="A59" s="3">
        <v>18</v>
      </c>
      <c r="B59" s="136">
        <f>Kosztorys!B59</f>
        <v>0</v>
      </c>
      <c r="C59" s="76"/>
      <c r="D59" s="77"/>
      <c r="E59" s="78"/>
      <c r="F59" s="114">
        <f t="shared" si="2"/>
        <v>0</v>
      </c>
      <c r="G59" s="113"/>
      <c r="H59" s="95">
        <f t="shared" si="3"/>
        <v>0</v>
      </c>
      <c r="I59" s="73"/>
      <c r="J59" s="125">
        <f>1.2*Kosztorys!G59</f>
        <v>0</v>
      </c>
      <c r="K59" s="125">
        <f>Kosztorys!D59*1.2</f>
        <v>0</v>
      </c>
    </row>
    <row r="60" spans="1:11" ht="24" customHeight="1">
      <c r="A60" s="3">
        <v>19</v>
      </c>
      <c r="B60" s="136">
        <f>Kosztorys!B60</f>
        <v>0</v>
      </c>
      <c r="C60" s="76"/>
      <c r="D60" s="77"/>
      <c r="E60" s="78"/>
      <c r="F60" s="114">
        <f t="shared" si="2"/>
        <v>0</v>
      </c>
      <c r="G60" s="113"/>
      <c r="H60" s="95">
        <f t="shared" si="3"/>
        <v>0</v>
      </c>
      <c r="I60" s="73"/>
      <c r="J60" s="125">
        <f>1.2*Kosztorys!G60</f>
        <v>0</v>
      </c>
      <c r="K60" s="125">
        <f>Kosztorys!D60*1.2</f>
        <v>0</v>
      </c>
    </row>
    <row r="61" spans="1:11" ht="24" customHeight="1" thickBot="1">
      <c r="A61" s="3">
        <v>20</v>
      </c>
      <c r="B61" s="136">
        <f>Kosztorys!B61</f>
        <v>0</v>
      </c>
      <c r="C61" s="76"/>
      <c r="D61" s="77"/>
      <c r="E61" s="78"/>
      <c r="F61" s="114">
        <f t="shared" si="2"/>
        <v>0</v>
      </c>
      <c r="G61" s="113"/>
      <c r="H61" s="95">
        <f t="shared" si="3"/>
        <v>0</v>
      </c>
      <c r="I61" s="73"/>
      <c r="J61" s="125">
        <f>1.2*Kosztorys!G61</f>
        <v>0</v>
      </c>
      <c r="K61" s="125">
        <f>Kosztorys!D61*1.2</f>
        <v>0</v>
      </c>
    </row>
    <row r="62" spans="1:11" ht="60.75" customHeight="1">
      <c r="A62" s="8" t="s">
        <v>4</v>
      </c>
      <c r="B62" s="137" t="str">
        <f>Kosztorys!B62</f>
        <v>Inne koszty, w tym koszty wyposażenia i promocji (z uwzględnieniem kosztów jednostkowych) po stronie ... (nazwa Zleceniobiorcy)8):</v>
      </c>
      <c r="C62" s="8"/>
      <c r="D62" s="9"/>
      <c r="E62" s="10"/>
      <c r="F62" s="120"/>
      <c r="G62" s="121"/>
      <c r="H62" s="11"/>
      <c r="I62" s="12"/>
      <c r="J62" s="125">
        <f>1.2*Kosztorys!G62</f>
        <v>0</v>
      </c>
      <c r="K62" s="125">
        <f>Kosztorys!D62*1.2</f>
        <v>0</v>
      </c>
    </row>
    <row r="63" spans="1:11" ht="24" customHeight="1">
      <c r="A63" s="3">
        <v>1</v>
      </c>
      <c r="B63" s="136">
        <f>Kosztorys!B63</f>
        <v>0</v>
      </c>
      <c r="C63" s="76"/>
      <c r="D63" s="77"/>
      <c r="E63" s="78"/>
      <c r="F63" s="114">
        <f>C63*D63</f>
        <v>0</v>
      </c>
      <c r="G63" s="113"/>
      <c r="H63" s="95">
        <f>F63-G63-I63</f>
        <v>0</v>
      </c>
      <c r="I63" s="73"/>
      <c r="J63" s="125">
        <f>1.2*Kosztorys!G63</f>
        <v>0</v>
      </c>
      <c r="K63" s="125">
        <f>Kosztorys!D63*1.2</f>
        <v>0</v>
      </c>
    </row>
    <row r="64" spans="1:11" ht="24" customHeight="1">
      <c r="A64" s="3">
        <v>2</v>
      </c>
      <c r="B64" s="136">
        <f>Kosztorys!B64</f>
        <v>0</v>
      </c>
      <c r="C64" s="76"/>
      <c r="D64" s="77"/>
      <c r="E64" s="78"/>
      <c r="F64" s="114">
        <f>C64*D64</f>
        <v>0</v>
      </c>
      <c r="G64" s="113"/>
      <c r="H64" s="95">
        <f>F64-G64-I64</f>
        <v>0</v>
      </c>
      <c r="I64" s="73"/>
      <c r="J64" s="125">
        <f>1.2*Kosztorys!G64</f>
        <v>0</v>
      </c>
      <c r="K64" s="125">
        <f>Kosztorys!D64*1.2</f>
        <v>0</v>
      </c>
    </row>
    <row r="65" spans="1:11" ht="24" customHeight="1">
      <c r="A65" s="3">
        <v>3</v>
      </c>
      <c r="B65" s="136">
        <f>Kosztorys!B65</f>
        <v>0</v>
      </c>
      <c r="C65" s="76"/>
      <c r="D65" s="77"/>
      <c r="E65" s="78"/>
      <c r="F65" s="114">
        <f aca="true" t="shared" si="4" ref="F65:F82">C65*D65</f>
        <v>0</v>
      </c>
      <c r="G65" s="113"/>
      <c r="H65" s="95">
        <f aca="true" t="shared" si="5" ref="H65:H82">F65-G65-I65</f>
        <v>0</v>
      </c>
      <c r="I65" s="73"/>
      <c r="J65" s="125">
        <f>1.2*Kosztorys!G65</f>
        <v>0</v>
      </c>
      <c r="K65" s="125">
        <f>Kosztorys!D65*1.2</f>
        <v>0</v>
      </c>
    </row>
    <row r="66" spans="1:11" ht="24" customHeight="1">
      <c r="A66" s="3">
        <v>4</v>
      </c>
      <c r="B66" s="136">
        <f>Kosztorys!B66</f>
        <v>0</v>
      </c>
      <c r="C66" s="76"/>
      <c r="D66" s="77"/>
      <c r="E66" s="78"/>
      <c r="F66" s="114">
        <f t="shared" si="4"/>
        <v>0</v>
      </c>
      <c r="G66" s="113"/>
      <c r="H66" s="95">
        <f t="shared" si="5"/>
        <v>0</v>
      </c>
      <c r="I66" s="73"/>
      <c r="J66" s="125">
        <f>1.2*Kosztorys!G66</f>
        <v>0</v>
      </c>
      <c r="K66" s="125">
        <f>Kosztorys!D66*1.2</f>
        <v>0</v>
      </c>
    </row>
    <row r="67" spans="1:11" ht="24" customHeight="1">
      <c r="A67" s="3">
        <v>5</v>
      </c>
      <c r="B67" s="136">
        <f>Kosztorys!B67</f>
        <v>0</v>
      </c>
      <c r="C67" s="76"/>
      <c r="D67" s="77"/>
      <c r="E67" s="78"/>
      <c r="F67" s="114">
        <f t="shared" si="4"/>
        <v>0</v>
      </c>
      <c r="G67" s="113"/>
      <c r="H67" s="95">
        <f t="shared" si="5"/>
        <v>0</v>
      </c>
      <c r="I67" s="73"/>
      <c r="J67" s="125">
        <f>1.2*Kosztorys!G67</f>
        <v>0</v>
      </c>
      <c r="K67" s="125">
        <f>Kosztorys!D67*1.2</f>
        <v>0</v>
      </c>
    </row>
    <row r="68" spans="1:11" ht="24" customHeight="1">
      <c r="A68" s="3">
        <v>6</v>
      </c>
      <c r="B68" s="136">
        <f>Kosztorys!B68</f>
        <v>0</v>
      </c>
      <c r="C68" s="76"/>
      <c r="D68" s="77"/>
      <c r="E68" s="78"/>
      <c r="F68" s="114">
        <f t="shared" si="4"/>
        <v>0</v>
      </c>
      <c r="G68" s="113"/>
      <c r="H68" s="95">
        <f t="shared" si="5"/>
        <v>0</v>
      </c>
      <c r="I68" s="73"/>
      <c r="J68" s="125">
        <f>1.2*Kosztorys!G68</f>
        <v>0</v>
      </c>
      <c r="K68" s="125">
        <f>Kosztorys!D68*1.2</f>
        <v>0</v>
      </c>
    </row>
    <row r="69" spans="1:11" ht="24" customHeight="1">
      <c r="A69" s="3">
        <v>7</v>
      </c>
      <c r="B69" s="136">
        <f>Kosztorys!B69</f>
        <v>0</v>
      </c>
      <c r="C69" s="76"/>
      <c r="D69" s="77"/>
      <c r="E69" s="78"/>
      <c r="F69" s="114">
        <f t="shared" si="4"/>
        <v>0</v>
      </c>
      <c r="G69" s="113"/>
      <c r="H69" s="95">
        <f t="shared" si="5"/>
        <v>0</v>
      </c>
      <c r="I69" s="73"/>
      <c r="J69" s="125">
        <f>1.2*Kosztorys!G69</f>
        <v>0</v>
      </c>
      <c r="K69" s="125">
        <f>Kosztorys!D69*1.2</f>
        <v>0</v>
      </c>
    </row>
    <row r="70" spans="1:11" ht="24" customHeight="1">
      <c r="A70" s="3">
        <v>8</v>
      </c>
      <c r="B70" s="136">
        <f>Kosztorys!B70</f>
        <v>0</v>
      </c>
      <c r="C70" s="76"/>
      <c r="D70" s="77"/>
      <c r="E70" s="78"/>
      <c r="F70" s="114">
        <f t="shared" si="4"/>
        <v>0</v>
      </c>
      <c r="G70" s="113"/>
      <c r="H70" s="95">
        <f t="shared" si="5"/>
        <v>0</v>
      </c>
      <c r="I70" s="73"/>
      <c r="J70" s="125">
        <f>1.2*Kosztorys!G70</f>
        <v>0</v>
      </c>
      <c r="K70" s="125">
        <f>Kosztorys!D70*1.2</f>
        <v>0</v>
      </c>
    </row>
    <row r="71" spans="1:11" ht="24" customHeight="1">
      <c r="A71" s="3">
        <v>9</v>
      </c>
      <c r="B71" s="136">
        <f>Kosztorys!B71</f>
        <v>0</v>
      </c>
      <c r="C71" s="76"/>
      <c r="D71" s="77"/>
      <c r="E71" s="78"/>
      <c r="F71" s="114">
        <f t="shared" si="4"/>
        <v>0</v>
      </c>
      <c r="G71" s="113"/>
      <c r="H71" s="95">
        <f t="shared" si="5"/>
        <v>0</v>
      </c>
      <c r="I71" s="73"/>
      <c r="J71" s="125">
        <f>1.2*Kosztorys!G71</f>
        <v>0</v>
      </c>
      <c r="K71" s="125">
        <f>Kosztorys!D71*1.2</f>
        <v>0</v>
      </c>
    </row>
    <row r="72" spans="1:11" ht="24" customHeight="1">
      <c r="A72" s="3">
        <v>10</v>
      </c>
      <c r="B72" s="136">
        <f>Kosztorys!B72</f>
        <v>0</v>
      </c>
      <c r="C72" s="76"/>
      <c r="D72" s="77"/>
      <c r="E72" s="78"/>
      <c r="F72" s="114">
        <f t="shared" si="4"/>
        <v>0</v>
      </c>
      <c r="G72" s="113"/>
      <c r="H72" s="95">
        <f t="shared" si="5"/>
        <v>0</v>
      </c>
      <c r="I72" s="73"/>
      <c r="J72" s="125">
        <f>1.2*Kosztorys!G72</f>
        <v>0</v>
      </c>
      <c r="K72" s="125">
        <f>Kosztorys!D72*1.2</f>
        <v>0</v>
      </c>
    </row>
    <row r="73" spans="1:11" ht="24" customHeight="1">
      <c r="A73" s="3">
        <v>11</v>
      </c>
      <c r="B73" s="136">
        <f>Kosztorys!B73</f>
        <v>0</v>
      </c>
      <c r="C73" s="76"/>
      <c r="D73" s="77"/>
      <c r="E73" s="78"/>
      <c r="F73" s="114">
        <f t="shared" si="4"/>
        <v>0</v>
      </c>
      <c r="G73" s="113"/>
      <c r="H73" s="95">
        <f t="shared" si="5"/>
        <v>0</v>
      </c>
      <c r="I73" s="73"/>
      <c r="J73" s="125">
        <f>1.2*Kosztorys!G73</f>
        <v>0</v>
      </c>
      <c r="K73" s="125">
        <f>Kosztorys!D73*1.2</f>
        <v>0</v>
      </c>
    </row>
    <row r="74" spans="1:11" ht="24" customHeight="1">
      <c r="A74" s="3">
        <v>12</v>
      </c>
      <c r="B74" s="136">
        <f>Kosztorys!B74</f>
        <v>0</v>
      </c>
      <c r="C74" s="76"/>
      <c r="D74" s="77"/>
      <c r="E74" s="78"/>
      <c r="F74" s="114">
        <f t="shared" si="4"/>
        <v>0</v>
      </c>
      <c r="G74" s="113"/>
      <c r="H74" s="95">
        <f t="shared" si="5"/>
        <v>0</v>
      </c>
      <c r="I74" s="73"/>
      <c r="J74" s="125">
        <f>1.2*Kosztorys!G74</f>
        <v>0</v>
      </c>
      <c r="K74" s="125">
        <f>Kosztorys!D74*1.2</f>
        <v>0</v>
      </c>
    </row>
    <row r="75" spans="1:11" ht="24" customHeight="1">
      <c r="A75" s="3">
        <v>13</v>
      </c>
      <c r="B75" s="136">
        <f>Kosztorys!B75</f>
        <v>0</v>
      </c>
      <c r="C75" s="76"/>
      <c r="D75" s="77"/>
      <c r="E75" s="78"/>
      <c r="F75" s="114">
        <f t="shared" si="4"/>
        <v>0</v>
      </c>
      <c r="G75" s="113"/>
      <c r="H75" s="95">
        <f t="shared" si="5"/>
        <v>0</v>
      </c>
      <c r="I75" s="73"/>
      <c r="J75" s="125">
        <f>1.2*Kosztorys!G75</f>
        <v>0</v>
      </c>
      <c r="K75" s="125">
        <f>Kosztorys!D75*1.2</f>
        <v>0</v>
      </c>
    </row>
    <row r="76" spans="1:11" ht="24" customHeight="1">
      <c r="A76" s="3">
        <v>14</v>
      </c>
      <c r="B76" s="136">
        <f>Kosztorys!B76</f>
        <v>0</v>
      </c>
      <c r="C76" s="76"/>
      <c r="D76" s="77"/>
      <c r="E76" s="78"/>
      <c r="F76" s="114">
        <f t="shared" si="4"/>
        <v>0</v>
      </c>
      <c r="G76" s="113"/>
      <c r="H76" s="95">
        <f t="shared" si="5"/>
        <v>0</v>
      </c>
      <c r="I76" s="73"/>
      <c r="J76" s="125">
        <f>1.2*Kosztorys!G76</f>
        <v>0</v>
      </c>
      <c r="K76" s="125">
        <f>Kosztorys!D76*1.2</f>
        <v>0</v>
      </c>
    </row>
    <row r="77" spans="1:11" ht="24" customHeight="1">
      <c r="A77" s="3">
        <v>15</v>
      </c>
      <c r="B77" s="136">
        <f>Kosztorys!B77</f>
        <v>0</v>
      </c>
      <c r="C77" s="76"/>
      <c r="D77" s="77"/>
      <c r="E77" s="78"/>
      <c r="F77" s="114">
        <f t="shared" si="4"/>
        <v>0</v>
      </c>
      <c r="G77" s="113"/>
      <c r="H77" s="95">
        <f t="shared" si="5"/>
        <v>0</v>
      </c>
      <c r="I77" s="73"/>
      <c r="J77" s="125">
        <f>1.2*Kosztorys!G77</f>
        <v>0</v>
      </c>
      <c r="K77" s="125">
        <f>Kosztorys!D77*1.2</f>
        <v>0</v>
      </c>
    </row>
    <row r="78" spans="1:11" ht="24" customHeight="1">
      <c r="A78" s="3">
        <v>16</v>
      </c>
      <c r="B78" s="136">
        <f>Kosztorys!B78</f>
        <v>0</v>
      </c>
      <c r="C78" s="76"/>
      <c r="D78" s="77"/>
      <c r="E78" s="78"/>
      <c r="F78" s="114">
        <f t="shared" si="4"/>
        <v>0</v>
      </c>
      <c r="G78" s="113"/>
      <c r="H78" s="95">
        <f t="shared" si="5"/>
        <v>0</v>
      </c>
      <c r="I78" s="73"/>
      <c r="J78" s="125">
        <f>1.2*Kosztorys!G78</f>
        <v>0</v>
      </c>
      <c r="K78" s="125">
        <f>Kosztorys!D78*1.2</f>
        <v>0</v>
      </c>
    </row>
    <row r="79" spans="1:11" ht="24" customHeight="1">
      <c r="A79" s="3">
        <v>17</v>
      </c>
      <c r="B79" s="136">
        <f>Kosztorys!B79</f>
        <v>0</v>
      </c>
      <c r="C79" s="76"/>
      <c r="D79" s="77"/>
      <c r="E79" s="78"/>
      <c r="F79" s="114">
        <f t="shared" si="4"/>
        <v>0</v>
      </c>
      <c r="G79" s="113"/>
      <c r="H79" s="95">
        <f t="shared" si="5"/>
        <v>0</v>
      </c>
      <c r="I79" s="73"/>
      <c r="J79" s="125">
        <f>1.2*Kosztorys!G79</f>
        <v>0</v>
      </c>
      <c r="K79" s="125">
        <f>Kosztorys!D79*1.2</f>
        <v>0</v>
      </c>
    </row>
    <row r="80" spans="1:11" ht="24" customHeight="1">
      <c r="A80" s="3">
        <v>18</v>
      </c>
      <c r="B80" s="136">
        <f>Kosztorys!B80</f>
        <v>0</v>
      </c>
      <c r="C80" s="76"/>
      <c r="D80" s="77"/>
      <c r="E80" s="78"/>
      <c r="F80" s="114">
        <f t="shared" si="4"/>
        <v>0</v>
      </c>
      <c r="G80" s="113"/>
      <c r="H80" s="95">
        <f t="shared" si="5"/>
        <v>0</v>
      </c>
      <c r="I80" s="73"/>
      <c r="J80" s="125">
        <f>1.2*Kosztorys!G80</f>
        <v>0</v>
      </c>
      <c r="K80" s="125">
        <f>Kosztorys!D80*1.2</f>
        <v>0</v>
      </c>
    </row>
    <row r="81" spans="1:11" ht="24" customHeight="1">
      <c r="A81" s="3">
        <v>19</v>
      </c>
      <c r="B81" s="136">
        <f>Kosztorys!B81</f>
        <v>0</v>
      </c>
      <c r="C81" s="76"/>
      <c r="D81" s="77"/>
      <c r="E81" s="78"/>
      <c r="F81" s="114">
        <f t="shared" si="4"/>
        <v>0</v>
      </c>
      <c r="G81" s="113"/>
      <c r="H81" s="95">
        <f t="shared" si="5"/>
        <v>0</v>
      </c>
      <c r="I81" s="73"/>
      <c r="J81" s="125">
        <f>1.2*Kosztorys!G81</f>
        <v>0</v>
      </c>
      <c r="K81" s="125">
        <f>Kosztorys!D81*1.2</f>
        <v>0</v>
      </c>
    </row>
    <row r="82" spans="1:11" ht="24" customHeight="1" thickBot="1">
      <c r="A82" s="4">
        <v>20</v>
      </c>
      <c r="B82" s="138">
        <f>Kosztorys!B82</f>
        <v>0</v>
      </c>
      <c r="C82" s="88"/>
      <c r="D82" s="89"/>
      <c r="E82" s="90"/>
      <c r="F82" s="122">
        <f t="shared" si="4"/>
        <v>0</v>
      </c>
      <c r="G82" s="123"/>
      <c r="H82" s="96">
        <f t="shared" si="5"/>
        <v>0</v>
      </c>
      <c r="I82" s="91"/>
      <c r="J82" s="125">
        <f>1.2*Kosztorys!G82</f>
        <v>0</v>
      </c>
      <c r="K82" s="125">
        <f>Kosztorys!D82*1.2</f>
        <v>0</v>
      </c>
    </row>
    <row r="83" spans="1:11" ht="21.75" customHeight="1" thickBot="1" thickTop="1">
      <c r="A83" s="43" t="s">
        <v>5</v>
      </c>
      <c r="B83" s="44" t="s">
        <v>22</v>
      </c>
      <c r="C83" s="5"/>
      <c r="D83" s="6"/>
      <c r="E83" s="7"/>
      <c r="F83" s="69">
        <f>G83+H83+I83</f>
        <v>0</v>
      </c>
      <c r="G83" s="70">
        <f>SUM(G6:G40,G42:G61,G63:G82)</f>
        <v>0</v>
      </c>
      <c r="H83" s="71">
        <f>SUM(H6:H40,H42:H61,H63:H82)</f>
        <v>0</v>
      </c>
      <c r="I83" s="72">
        <f>SUM(I6:I40,I42:I61,I63:I82)</f>
        <v>0</v>
      </c>
      <c r="K83" s="125">
        <f>Kosztorys!D83*1.2</f>
        <v>0</v>
      </c>
    </row>
    <row r="84" ht="21.75" customHeight="1">
      <c r="B84" s="1" t="s">
        <v>32</v>
      </c>
    </row>
    <row r="85" ht="21.75" customHeight="1">
      <c r="B85" s="19" t="s">
        <v>33</v>
      </c>
    </row>
    <row r="86" spans="1:8" ht="45" customHeight="1" thickBot="1">
      <c r="A86" s="124" t="s">
        <v>19</v>
      </c>
      <c r="B86" s="54"/>
      <c r="C86" s="54"/>
      <c r="D86" s="149" t="s">
        <v>40</v>
      </c>
      <c r="E86" s="149"/>
      <c r="F86" s="130" t="s">
        <v>31</v>
      </c>
      <c r="G86" s="130"/>
      <c r="H86" s="140"/>
    </row>
    <row r="87" spans="1:6" ht="21.75" customHeight="1" thickBot="1">
      <c r="A87" s="55">
        <v>1</v>
      </c>
      <c r="B87" s="56" t="s">
        <v>21</v>
      </c>
      <c r="C87" s="97">
        <f>G83</f>
        <v>0</v>
      </c>
      <c r="D87" s="98" t="e">
        <f aca="true" t="shared" si="6" ref="D87:D93">C87/C$94</f>
        <v>#DIV/0!</v>
      </c>
      <c r="F87" s="141" t="e">
        <f>SUM(G42:G61)/C87</f>
        <v>#DIV/0!</v>
      </c>
    </row>
    <row r="88" spans="1:6" ht="21.75" customHeight="1" thickBot="1">
      <c r="A88" s="57">
        <v>2</v>
      </c>
      <c r="B88" s="58" t="s">
        <v>9</v>
      </c>
      <c r="C88" s="99">
        <f>H83-C89</f>
        <v>0</v>
      </c>
      <c r="D88" s="100" t="e">
        <f t="shared" si="6"/>
        <v>#DIV/0!</v>
      </c>
      <c r="F88" s="54"/>
    </row>
    <row r="89" spans="1:7" ht="37.5">
      <c r="A89" s="59">
        <v>3</v>
      </c>
      <c r="B89" s="60" t="s">
        <v>10</v>
      </c>
      <c r="C89" s="101">
        <f>C90+C91+C92</f>
        <v>0</v>
      </c>
      <c r="D89" s="102" t="e">
        <f t="shared" si="6"/>
        <v>#DIV/0!</v>
      </c>
      <c r="F89" s="54"/>
      <c r="G89" s="54"/>
    </row>
    <row r="90" spans="1:6" ht="26.25">
      <c r="A90" s="61" t="s">
        <v>11</v>
      </c>
      <c r="B90" s="62" t="s">
        <v>12</v>
      </c>
      <c r="C90" s="103"/>
      <c r="D90" s="104" t="e">
        <f t="shared" si="6"/>
        <v>#DIV/0!</v>
      </c>
      <c r="F90" s="54"/>
    </row>
    <row r="91" spans="1:6" ht="71.25">
      <c r="A91" s="61" t="s">
        <v>13</v>
      </c>
      <c r="B91" s="62" t="s">
        <v>14</v>
      </c>
      <c r="C91" s="103"/>
      <c r="D91" s="104" t="e">
        <f t="shared" si="6"/>
        <v>#DIV/0!</v>
      </c>
      <c r="F91" s="54"/>
    </row>
    <row r="92" spans="1:4" ht="21.75" customHeight="1" thickBot="1">
      <c r="A92" s="63" t="s">
        <v>15</v>
      </c>
      <c r="B92" s="64" t="s">
        <v>16</v>
      </c>
      <c r="C92" s="105"/>
      <c r="D92" s="106" t="e">
        <f t="shared" si="6"/>
        <v>#DIV/0!</v>
      </c>
    </row>
    <row r="93" spans="1:8" ht="38.25" thickBot="1">
      <c r="A93" s="65">
        <v>4</v>
      </c>
      <c r="B93" s="66" t="s">
        <v>17</v>
      </c>
      <c r="C93" s="107">
        <f>I83</f>
        <v>0</v>
      </c>
      <c r="D93" s="108" t="e">
        <f t="shared" si="6"/>
        <v>#DIV/0!</v>
      </c>
      <c r="G93" s="129" t="s">
        <v>30</v>
      </c>
      <c r="H93" s="129"/>
    </row>
    <row r="94" spans="1:8" ht="28.5" thickBot="1" thickTop="1">
      <c r="A94" s="67">
        <v>5</v>
      </c>
      <c r="B94" s="68" t="s">
        <v>18</v>
      </c>
      <c r="C94" s="109">
        <f>C87+C88+C89+C93</f>
        <v>0</v>
      </c>
      <c r="D94" s="110">
        <v>1</v>
      </c>
      <c r="G94" s="129"/>
      <c r="H94" s="129"/>
    </row>
    <row r="95" spans="1:4" ht="15.75">
      <c r="A95" s="23"/>
      <c r="B95" s="24"/>
      <c r="C95" s="25"/>
      <c r="D95" s="26"/>
    </row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</sheetData>
  <sheetProtection password="CD81" sheet="1" objects="1" formatCells="0" formatColumns="0" formatRows="0" insertRows="0"/>
  <mergeCells count="6">
    <mergeCell ref="H1:I1"/>
    <mergeCell ref="B2:C2"/>
    <mergeCell ref="E2:I2"/>
    <mergeCell ref="G93:H94"/>
    <mergeCell ref="F86:G86"/>
    <mergeCell ref="D86:E86"/>
  </mergeCells>
  <conditionalFormatting sqref="D88:D93">
    <cfRule type="cellIs" priority="1" dxfId="5" operator="equal" stopIfTrue="1">
      <formula>#DIV/0!</formula>
    </cfRule>
  </conditionalFormatting>
  <conditionalFormatting sqref="C94">
    <cfRule type="cellIs" priority="2" dxfId="1" operator="notEqual" stopIfTrue="1">
      <formula>$F$83</formula>
    </cfRule>
  </conditionalFormatting>
  <conditionalFormatting sqref="C93">
    <cfRule type="cellIs" priority="3" dxfId="1" operator="notEqual" stopIfTrue="1">
      <formula>$I$83</formula>
    </cfRule>
  </conditionalFormatting>
  <conditionalFormatting sqref="C87">
    <cfRule type="cellIs" priority="4" dxfId="1" operator="notEqual" stopIfTrue="1">
      <formula>$G$83</formula>
    </cfRule>
  </conditionalFormatting>
  <conditionalFormatting sqref="C89">
    <cfRule type="cellIs" priority="5" dxfId="0" operator="notEqual" stopIfTrue="1">
      <formula>$C$90+$C$91+$C$92</formula>
    </cfRule>
  </conditionalFormatting>
  <conditionalFormatting sqref="F6:F82">
    <cfRule type="cellIs" priority="6" dxfId="0" operator="notEqual" stopIfTrue="1">
      <formula>$G6+$H6+$I6</formula>
    </cfRule>
  </conditionalFormatting>
  <conditionalFormatting sqref="G41 G62">
    <cfRule type="expression" priority="7" dxfId="8" stopIfTrue="1">
      <formula>"1,2*Kosztorys!$G$5:$G$44"</formula>
    </cfRule>
  </conditionalFormatting>
  <conditionalFormatting sqref="F87">
    <cfRule type="cellIs" priority="8" dxfId="9" operator="greaterThan" stopIfTrue="1">
      <formula>0.25</formula>
    </cfRule>
  </conditionalFormatting>
  <conditionalFormatting sqref="D87">
    <cfRule type="cellIs" priority="9" dxfId="7" operator="greaterThan" stopIfTrue="1">
      <formula>0.8</formula>
    </cfRule>
  </conditionalFormatting>
  <dataValidations count="15">
    <dataValidation type="custom" showInputMessage="1" showErrorMessage="1" promptTitle="Nie edytować!" errorTitle="Błąd" error="Skasowano funkcję, proszę wypełnić formularz od nowa." sqref="F6:F40">
      <formula1>C6*D6</formula1>
    </dataValidation>
    <dataValidation type="decimal" operator="greaterThanOrEqual" allowBlank="1" showInputMessage="1" showErrorMessage="1" prompt="Wprowadź kwoty planowane do sfinansowania z poszczególnych źródeł wkładu pozadotacyjnego!" sqref="C90:C92">
      <formula1>0</formula1>
    </dataValidation>
    <dataValidation type="decimal" operator="lessThanOrEqual" allowBlank="1" showErrorMessage="1" prompt="Wprowadź wnioskowaną kwotę z dotacji na daną pozycję!" errorTitle="Błąd wymagający poprawy" error="Przekroczono limit kwoty dotacji w pozycji" sqref="G6:G40 G42:G61 G63:G82">
      <formula1>J6</formula1>
    </dataValidation>
    <dataValidation type="decimal" operator="lessThanOrEqual" allowBlank="1" showErrorMessage="1" prompt="Wpisz stawkę jednostkową w zł!" errorTitle="Błąd wymagający poprawy" error="Przekroczono dopuszczalne zwiększenie stawki kosztu jednostkowego" sqref="D63:D82 D6:D40 D43:D61">
      <formula1>K63</formula1>
    </dataValidation>
    <dataValidation type="decimal" operator="greaterThan" allowBlank="1" showInputMessage="1" showErrorMessage="1" prompt="Wpisz liczbę jednostek" sqref="C6:C82">
      <formula1>0</formula1>
    </dataValidation>
    <dataValidation type="decimal" operator="greaterThan" allowBlank="1" showInputMessage="1" showErrorMessage="1" prompt="Wpisz stawkę jednostkową w zł!" sqref="D5 D62 D41">
      <formula1>0.01</formula1>
    </dataValidation>
    <dataValidation type="textLength" allowBlank="1" showInputMessage="1" showErrorMessage="1" prompt="Wpisz rodzaj miary jednostkowej!" sqref="E5:E82">
      <formula1>1</formula1>
      <formula2>80</formula2>
    </dataValidation>
    <dataValidation type="decimal" operator="greaterThanOrEqual" allowBlank="1" showInputMessage="1" showErrorMessage="1" prompt="Wprowadź wnioskowaną kwotę z dotacji na daną pozycję!" sqref="G41 G62">
      <formula1>0</formula1>
    </dataValidation>
    <dataValidation type="decimal" operator="greaterThanOrEqual" allowBlank="1" showInputMessage="1" showErrorMessage="1" prompt="Wprowadź wartość wyceny pracy wolontariuszy dla danej pozycji!" sqref="I6:I82">
      <formula1>0</formula1>
    </dataValidation>
    <dataValidation type="textLength" operator="greaterThan" allowBlank="1" showInputMessage="1" showErrorMessage="1" prompt="Wpisz nazwę organizacji zgodnie z KRS oraz adres!" sqref="B2:C2">
      <formula1>10</formula1>
    </dataValidation>
    <dataValidation type="textLength" operator="greaterThan" allowBlank="1" showInputMessage="1" showErrorMessage="1" prompt="Wprowadź tytuł autorski projektu taki jak na stronie tytułowej oferty!" sqref="E2:I2">
      <formula1>10</formula1>
    </dataValidation>
    <dataValidation allowBlank="1" showInputMessage="1" showErrorMessage="1" prompt="Wprowadź w wykropkowane miejsca nazwę oferenta!" sqref="B62 B5 B41"/>
    <dataValidation type="decimal" operator="lessThanOrEqual" errorTitle="Przekroczenie limitu" error="Koszty obsługi zadania nie mogą przekroczyć 25% kwoty dotacji!" sqref="F87">
      <formula1>0.25</formula1>
    </dataValidation>
    <dataValidation type="decimal" operator="lessThanOrEqual" allowBlank="1" showErrorMessage="1" errorTitle="Przekroczenie limitu" sqref="D87">
      <formula1>0.8</formula1>
    </dataValidation>
    <dataValidation type="decimal" operator="lessThanOrEqual" allowBlank="1" showErrorMessage="1" prompt="Wpisz stawkę jednostkową w zł!" errorTitle="Błąd wymagający poprawy" error="Przekroczono dopuszczalne zwiększenie stawki kosztu jednostkowego" sqref="D42">
      <formula1>(120%)*K42</formula1>
    </dataValidation>
  </dataValidations>
  <printOptions/>
  <pageMargins left="0.75" right="0.75" top="1" bottom="1" header="0.5" footer="0.5"/>
  <pageSetup horizontalDpi="600" verticalDpi="600" orientation="portrait" paperSize="9" scale="57" r:id="rId1"/>
  <rowBreaks count="2" manualBreakCount="2">
    <brk id="40" max="8" man="1"/>
    <brk id="8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19"/>
  <sheetViews>
    <sheetView workbookViewId="0" topLeftCell="A1">
      <selection activeCell="A15" sqref="A15:A16"/>
    </sheetView>
  </sheetViews>
  <sheetFormatPr defaultColWidth="9.140625" defaultRowHeight="12.75"/>
  <cols>
    <col min="1" max="1" width="32.421875" style="0" customWidth="1"/>
    <col min="2" max="2" width="31.140625" style="0" customWidth="1"/>
    <col min="3" max="3" width="20.57421875" style="0" customWidth="1"/>
  </cols>
  <sheetData>
    <row r="1" spans="1:3" s="1" customFormat="1" ht="21.75" customHeight="1" thickBot="1">
      <c r="A1" s="131" t="s">
        <v>23</v>
      </c>
      <c r="B1" s="131"/>
      <c r="C1" s="131"/>
    </row>
    <row r="2" spans="1:3" s="1" customFormat="1" ht="28.5" customHeight="1" thickBot="1">
      <c r="A2" s="132" t="s">
        <v>24</v>
      </c>
      <c r="B2" s="133"/>
      <c r="C2" s="134"/>
    </row>
    <row r="3" spans="1:3" s="1" customFormat="1" ht="60.75" thickBot="1">
      <c r="A3" s="27" t="s">
        <v>27</v>
      </c>
      <c r="B3" s="27" t="s">
        <v>25</v>
      </c>
      <c r="C3" s="27" t="s">
        <v>26</v>
      </c>
    </row>
    <row r="4" spans="1:3" s="1" customFormat="1" ht="21.75" customHeight="1">
      <c r="A4" s="28"/>
      <c r="B4" s="34"/>
      <c r="C4" s="31"/>
    </row>
    <row r="5" spans="1:3" s="1" customFormat="1" ht="21.75" customHeight="1">
      <c r="A5" s="29"/>
      <c r="B5" s="35"/>
      <c r="C5" s="32"/>
    </row>
    <row r="6" spans="1:3" s="1" customFormat="1" ht="21.75" customHeight="1">
      <c r="A6" s="29"/>
      <c r="B6" s="35"/>
      <c r="C6" s="32"/>
    </row>
    <row r="7" spans="1:3" s="1" customFormat="1" ht="21.75" customHeight="1">
      <c r="A7" s="29"/>
      <c r="B7" s="35"/>
      <c r="C7" s="32"/>
    </row>
    <row r="8" spans="1:3" s="1" customFormat="1" ht="21.75" customHeight="1">
      <c r="A8" s="29"/>
      <c r="B8" s="35"/>
      <c r="C8" s="32"/>
    </row>
    <row r="9" spans="1:3" s="1" customFormat="1" ht="21.75" customHeight="1">
      <c r="A9" s="29"/>
      <c r="B9" s="35"/>
      <c r="C9" s="32"/>
    </row>
    <row r="10" spans="1:3" s="1" customFormat="1" ht="21.75" customHeight="1">
      <c r="A10" s="29"/>
      <c r="B10" s="35"/>
      <c r="C10" s="32"/>
    </row>
    <row r="11" spans="1:3" s="1" customFormat="1" ht="21.75" customHeight="1">
      <c r="A11" s="29"/>
      <c r="B11" s="35"/>
      <c r="C11" s="32"/>
    </row>
    <row r="12" spans="1:3" s="1" customFormat="1" ht="21.75" customHeight="1">
      <c r="A12" s="29"/>
      <c r="B12" s="35"/>
      <c r="C12" s="32"/>
    </row>
    <row r="13" spans="1:3" s="1" customFormat="1" ht="21.75" customHeight="1">
      <c r="A13" s="29"/>
      <c r="B13" s="35"/>
      <c r="C13" s="32"/>
    </row>
    <row r="14" spans="1:3" s="1" customFormat="1" ht="21.75" customHeight="1">
      <c r="A14" s="29"/>
      <c r="B14" s="35"/>
      <c r="C14" s="32"/>
    </row>
    <row r="15" spans="1:3" s="1" customFormat="1" ht="21.75" customHeight="1">
      <c r="A15" s="29"/>
      <c r="B15" s="35"/>
      <c r="C15" s="32"/>
    </row>
    <row r="16" spans="1:3" s="1" customFormat="1" ht="21.75" customHeight="1">
      <c r="A16" s="29"/>
      <c r="B16" s="35"/>
      <c r="C16" s="32"/>
    </row>
    <row r="17" spans="1:3" s="1" customFormat="1" ht="21.75" customHeight="1">
      <c r="A17" s="29"/>
      <c r="B17" s="35"/>
      <c r="C17" s="32"/>
    </row>
    <row r="18" spans="1:3" s="1" customFormat="1" ht="21.75" customHeight="1">
      <c r="A18" s="29"/>
      <c r="B18" s="35"/>
      <c r="C18" s="32"/>
    </row>
    <row r="19" spans="1:3" s="1" customFormat="1" ht="21.75" customHeight="1" thickBot="1">
      <c r="A19" s="30"/>
      <c r="B19" s="36"/>
      <c r="C19" s="33"/>
    </row>
    <row r="20" s="1" customFormat="1" ht="21.75" customHeight="1"/>
    <row r="21" s="1" customFormat="1" ht="21.75" customHeight="1"/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Programów i Analiz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mwodzinski</dc:creator>
  <cp:keywords/>
  <dc:description/>
  <cp:lastModifiedBy>mwodzinski</cp:lastModifiedBy>
  <cp:lastPrinted>2014-03-06T13:56:58Z</cp:lastPrinted>
  <dcterms:created xsi:type="dcterms:W3CDTF">2011-11-09T09:24:33Z</dcterms:created>
  <dcterms:modified xsi:type="dcterms:W3CDTF">2015-05-21T08:49:15Z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-568783531</vt:i4>
  </property>
  <property fmtid="{D5CDD505-2E9C-101B-9397-08002B2CF9AE}" pid="4" name="_EmailSubject">
    <vt:lpwstr>Formularze</vt:lpwstr>
  </property>
  <property fmtid="{D5CDD505-2E9C-101B-9397-08002B2CF9AE}" pid="5" name="_AuthorEmail">
    <vt:lpwstr>mwodzinski@mazowieckie.pl</vt:lpwstr>
  </property>
  <property fmtid="{D5CDD505-2E9C-101B-9397-08002B2CF9AE}" pid="6" name="_AuthorEmailDisplayName">
    <vt:lpwstr>Marcin Wodziński</vt:lpwstr>
  </property>
  <property fmtid="{D5CDD505-2E9C-101B-9397-08002B2CF9AE}" pid="7" name="_ReviewingToolsShownOnce">
    <vt:lpwstr/>
  </property>
</Properties>
</file>