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1"/>
  </bookViews>
  <sheets>
    <sheet name="Kosztorys" sheetId="1" r:id="rId1"/>
    <sheet name="Aktualizacja kosztorysu" sheetId="2" r:id="rId2"/>
    <sheet name="Zaktualizowany harmonogram" sheetId="3" r:id="rId3"/>
  </sheets>
  <definedNames>
    <definedName name="_xlnm.Print_Area" localSheetId="1">'Aktualizacja kosztorysu'!$A$1:$I$57</definedName>
    <definedName name="_xlnm.Print_Area" localSheetId="0">'Kosztorys'!$A$1:$I$57</definedName>
  </definedNames>
  <calcPr fullCalcOnLoad="1"/>
</workbook>
</file>

<file path=xl/sharedStrings.xml><?xml version="1.0" encoding="utf-8"?>
<sst xmlns="http://schemas.openxmlformats.org/spreadsheetml/2006/main" count="81" uniqueCount="43">
  <si>
    <t>Lp.</t>
  </si>
  <si>
    <r>
      <t xml:space="preserve"> </t>
    </r>
    <r>
      <rPr>
        <sz val="8"/>
        <rFont val="Arial"/>
        <family val="2"/>
      </rPr>
      <t>Rodzaj kosztów</t>
    </r>
  </si>
  <si>
    <t>II.</t>
  </si>
  <si>
    <t>I.</t>
  </si>
  <si>
    <t>III.</t>
  </si>
  <si>
    <t>IV.</t>
  </si>
  <si>
    <t>Kosztorys ze względu na rodzaj kosztów</t>
  </si>
  <si>
    <r>
      <t xml:space="preserve"> </t>
    </r>
    <r>
      <rPr>
        <sz val="8"/>
        <rFont val="Arial"/>
        <family val="2"/>
      </rPr>
      <t>Ilość jednostek</t>
    </r>
  </si>
  <si>
    <r>
      <t xml:space="preserve"> </t>
    </r>
    <r>
      <rPr>
        <sz val="8"/>
        <rFont val="Arial"/>
        <family val="2"/>
      </rPr>
      <t>Rodzaj miary</t>
    </r>
  </si>
  <si>
    <r>
      <t xml:space="preserve"> </t>
    </r>
    <r>
      <rPr>
        <sz val="8"/>
        <rFont val="Arial"/>
        <family val="2"/>
      </rPr>
      <t>Środki finansowe własne</t>
    </r>
    <r>
      <rPr>
        <vertAlign val="superscript"/>
        <sz val="8"/>
        <rFont val="Arial"/>
        <family val="2"/>
      </rPr>
      <t>17)</t>
    </r>
  </si>
  <si>
    <r>
      <t xml:space="preserve"> </t>
    </r>
    <r>
      <rPr>
        <sz val="8"/>
        <rFont val="Arial"/>
        <family val="2"/>
      </rPr>
      <t>Środki finansowe z innych źródeł ogółem (środki finansowe wymienione w pkt 3.1 – 3.3)</t>
    </r>
    <r>
      <rPr>
        <vertAlign val="superscript"/>
        <sz val="8"/>
        <rFont val="Arial"/>
        <family val="2"/>
      </rPr>
      <t>11)</t>
    </r>
  </si>
  <si>
    <t>3.1</t>
  </si>
  <si>
    <r>
      <t xml:space="preserve"> </t>
    </r>
    <r>
      <rPr>
        <sz val="8"/>
        <rFont val="Arial"/>
        <family val="2"/>
      </rPr>
      <t>wpłaty i opłaty adresatów zadania publicznego</t>
    </r>
    <r>
      <rPr>
        <vertAlign val="superscript"/>
        <sz val="8"/>
        <rFont val="Arial"/>
        <family val="2"/>
      </rPr>
      <t>17)</t>
    </r>
    <r>
      <rPr>
        <sz val="8"/>
        <rFont val="Arial"/>
        <family val="2"/>
      </rPr>
      <t xml:space="preserve"> </t>
    </r>
  </si>
  <si>
    <t>3.2</t>
  </si>
  <si>
    <r>
      <t xml:space="preserve"> </t>
    </r>
    <r>
      <rPr>
        <sz val="8"/>
        <rFont val="Arial"/>
        <family val="2"/>
      </rPr>
      <t>środki finansowe z innych źródeł publicznych (w szczególności: dotacje z budżetu państwa lub budżetu jednostki samorządu terytorialnego, funduszy celowych, środki z funduszy strukturalnych)</t>
    </r>
    <r>
      <rPr>
        <vertAlign val="superscript"/>
        <sz val="8"/>
        <rFont val="Arial"/>
        <family val="2"/>
      </rPr>
      <t>17)</t>
    </r>
  </si>
  <si>
    <t>3.3</t>
  </si>
  <si>
    <r>
      <t xml:space="preserve"> </t>
    </r>
    <r>
      <rPr>
        <sz val="8"/>
        <rFont val="Arial"/>
        <family val="2"/>
      </rPr>
      <t>pozostałe</t>
    </r>
    <r>
      <rPr>
        <vertAlign val="superscript"/>
        <sz val="8"/>
        <rFont val="Arial"/>
        <family val="2"/>
      </rPr>
      <t>17)</t>
    </r>
  </si>
  <si>
    <r>
      <t xml:space="preserve"> </t>
    </r>
    <r>
      <rPr>
        <sz val="8"/>
        <rFont val="Arial"/>
        <family val="2"/>
      </rPr>
      <t xml:space="preserve">Wkład osobowy (w tym świadczenia wolontariuszy i praca społeczna członków) </t>
    </r>
  </si>
  <si>
    <r>
      <t xml:space="preserve"> </t>
    </r>
    <r>
      <rPr>
        <b/>
        <sz val="8"/>
        <rFont val="Arial"/>
        <family val="2"/>
      </rPr>
      <t xml:space="preserve">Ogółem (środki wymienione w pkt 1 – 4) </t>
    </r>
  </si>
  <si>
    <t>Kosztorys ze względu na źródło finansowania</t>
  </si>
  <si>
    <t>Koszt całkowity</t>
  </si>
  <si>
    <t>Kwota dotacji</t>
  </si>
  <si>
    <t xml:space="preserve"> Ogółem</t>
  </si>
  <si>
    <t>Harmonogram</t>
  </si>
  <si>
    <t>Zadanie publiczne realizowane w okresie od………… do……………</t>
  </si>
  <si>
    <t>Terminy realizacji poszczególnych działań</t>
  </si>
  <si>
    <t>Oferent  lub inny podmiot odpowiedzialny za działanie w zakresie realizowanego zadania publicznego</t>
  </si>
  <si>
    <r>
      <t xml:space="preserve"> </t>
    </r>
    <r>
      <rPr>
        <sz val="8"/>
        <rFont val="Arial"/>
        <family val="2"/>
      </rPr>
      <t xml:space="preserve">Koszty merytoryczne (z uwzględnieniem kosztów jednostkowych) po stronie  </t>
    </r>
    <r>
      <rPr>
        <i/>
        <sz val="8"/>
        <rFont val="Arial"/>
        <family val="2"/>
      </rPr>
      <t>... (nazwa Zleceniobiorcy)</t>
    </r>
    <r>
      <rPr>
        <i/>
        <vertAlign val="superscript"/>
        <sz val="8"/>
        <rFont val="Arial"/>
        <family val="2"/>
      </rPr>
      <t>8)</t>
    </r>
    <r>
      <rPr>
        <i/>
        <sz val="8"/>
        <rFont val="Arial"/>
        <family val="2"/>
      </rPr>
      <t>:</t>
    </r>
  </si>
  <si>
    <t>Poszczególne działania w zakresie realizowanego zadania publicznego</t>
  </si>
  <si>
    <r>
      <t>Inne koszty, w tym koszty wyposażenia i promocji (z uwzględnieniem kosztów jednostkowych) po stronie ...</t>
    </r>
    <r>
      <rPr>
        <i/>
        <sz val="8"/>
        <rFont val="Arial"/>
        <family val="0"/>
      </rPr>
      <t xml:space="preserve"> (nazwa Zleceniobiorcy)</t>
    </r>
    <r>
      <rPr>
        <i/>
        <vertAlign val="superscript"/>
        <sz val="8"/>
        <rFont val="Arial"/>
        <family val="0"/>
      </rPr>
      <t>8)</t>
    </r>
    <r>
      <rPr>
        <sz val="8"/>
        <rFont val="Arial"/>
        <family val="0"/>
      </rPr>
      <t>:</t>
    </r>
  </si>
  <si>
    <t>KOSZTORYS OFERTY ZADANIA PUBLICZNEGO</t>
  </si>
  <si>
    <t>Załącznik nr 2 do ogłoszenia
 z dnia 6.03.2014 r.</t>
  </si>
  <si>
    <t>tytuł zadania publicznego zgodnie z ofertą</t>
  </si>
  <si>
    <t>pełna nazwa oferenta</t>
  </si>
  <si>
    <t>podpisy osób uprawnionych do reprezentowania oferenta</t>
  </si>
  <si>
    <t>Jeśli pole poniżej wyświetla tło czerwone należy zmiejszyć koszty działu II z dotacji</t>
  </si>
  <si>
    <t>W przypadku potrzeby sporządzenia dłuższej listy pozycji kosztorysu zalecany kontakt indywidualny z WPS.</t>
  </si>
  <si>
    <t>UWAGA: W tabelach należy wypełniać jedynie pola posiadające białe tło!</t>
  </si>
  <si>
    <t xml:space="preserve"> z tego wnioskowany z dotacji</t>
  </si>
  <si>
    <t xml:space="preserve"> z tego planowany z finansowych środków własnych,środków z innych źródeł,w tym wpłat i opłat adresatów zadania publicznego</t>
  </si>
  <si>
    <t xml:space="preserve"> z tego planowany z wkładu osobowego, w tym pracy społecznej członków i świadczeń wolontariuszy</t>
  </si>
  <si>
    <r>
      <t xml:space="preserve"> </t>
    </r>
    <r>
      <rPr>
        <sz val="8"/>
        <rFont val="Arial"/>
        <family val="2"/>
      </rPr>
      <t>Koszt jednostkowy
 (w zł)</t>
    </r>
  </si>
  <si>
    <r>
      <t xml:space="preserve"> Koszty obsługi zadania publicznego, w tym koszty administracyjne(z uwzględnieniem kosztów jednostkowych) po stronie...</t>
    </r>
    <r>
      <rPr>
        <i/>
        <sz val="8"/>
        <rFont val="Arial"/>
        <family val="0"/>
      </rPr>
      <t xml:space="preserve"> (nazwa Zleceniobiorcy)</t>
    </r>
    <r>
      <rPr>
        <i/>
        <vertAlign val="superscript"/>
        <sz val="8"/>
        <rFont val="Arial"/>
        <family val="0"/>
      </rPr>
      <t>8)</t>
    </r>
    <r>
      <rPr>
        <sz val="8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</si>
</sst>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3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8"/>
      <color indexed="43"/>
      <name val="Arial"/>
      <family val="0"/>
    </font>
    <font>
      <sz val="8"/>
      <color indexed="5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164" fontId="1" fillId="22" borderId="20" xfId="0" applyNumberFormat="1" applyFont="1" applyFill="1" applyBorder="1" applyAlignment="1">
      <alignment horizontal="center" vertical="center" wrapText="1"/>
    </xf>
    <xf numFmtId="164" fontId="1" fillId="22" borderId="21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164" fontId="1" fillId="24" borderId="20" xfId="0" applyNumberFormat="1" applyFont="1" applyFill="1" applyBorder="1" applyAlignment="1">
      <alignment horizontal="center" vertical="center" wrapText="1"/>
    </xf>
    <xf numFmtId="164" fontId="1" fillId="2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4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4" borderId="0" xfId="0" applyFont="1" applyFill="1" applyAlignment="1">
      <alignment/>
    </xf>
    <xf numFmtId="164" fontId="7" fillId="24" borderId="19" xfId="0" applyNumberFormat="1" applyFont="1" applyFill="1" applyBorder="1" applyAlignment="1">
      <alignment horizontal="center" vertical="center" wrapText="1"/>
    </xf>
    <xf numFmtId="164" fontId="0" fillId="24" borderId="2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0" fontId="6" fillId="0" borderId="0" xfId="52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8" fillId="20" borderId="14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1" xfId="0" applyFont="1" applyFill="1" applyBorder="1" applyAlignment="1">
      <alignment horizontal="center" vertical="top" wrapText="1"/>
    </xf>
    <xf numFmtId="0" fontId="9" fillId="20" borderId="29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1" fillId="22" borderId="29" xfId="0" applyFont="1" applyFill="1" applyBorder="1" applyAlignment="1" applyProtection="1">
      <alignment horizontal="center" vertical="center" wrapText="1"/>
      <protection locked="0"/>
    </xf>
    <xf numFmtId="0" fontId="1" fillId="22" borderId="32" xfId="0" applyFont="1" applyFill="1" applyBorder="1" applyAlignment="1" applyProtection="1">
      <alignment horizontal="center" vertical="center" wrapText="1"/>
      <protection locked="0"/>
    </xf>
    <xf numFmtId="0" fontId="1" fillId="22" borderId="22" xfId="0" applyFont="1" applyFill="1" applyBorder="1" applyAlignment="1" applyProtection="1">
      <alignment horizontal="center" vertical="center" wrapText="1"/>
      <protection locked="0"/>
    </xf>
    <xf numFmtId="0" fontId="2" fillId="22" borderId="33" xfId="0" applyFont="1" applyFill="1" applyBorder="1" applyAlignment="1" applyProtection="1">
      <alignment horizontal="center" vertical="center" wrapText="1"/>
      <protection locked="0"/>
    </xf>
    <xf numFmtId="0" fontId="1" fillId="22" borderId="20" xfId="0" applyFont="1" applyFill="1" applyBorder="1" applyAlignment="1" applyProtection="1">
      <alignment horizontal="center" vertical="center" wrapText="1"/>
      <protection locked="0"/>
    </xf>
    <xf numFmtId="0" fontId="2" fillId="22" borderId="19" xfId="0" applyFont="1" applyFill="1" applyBorder="1" applyAlignment="1" applyProtection="1">
      <alignment horizontal="center" vertical="center" wrapText="1"/>
      <protection locked="0"/>
    </xf>
    <xf numFmtId="0" fontId="1" fillId="22" borderId="25" xfId="0" applyFont="1" applyFill="1" applyBorder="1" applyAlignment="1" applyProtection="1">
      <alignment horizontal="center" vertical="center" wrapText="1"/>
      <protection locked="0"/>
    </xf>
    <xf numFmtId="0" fontId="2" fillId="22" borderId="34" xfId="0" applyFont="1" applyFill="1" applyBorder="1" applyAlignment="1" applyProtection="1">
      <alignment horizontal="center" vertical="center" wrapText="1"/>
      <protection locked="0"/>
    </xf>
    <xf numFmtId="0" fontId="1" fillId="22" borderId="26" xfId="0" applyFont="1" applyFill="1" applyBorder="1" applyAlignment="1" applyProtection="1">
      <alignment horizontal="center" vertical="center" wrapText="1"/>
      <protection locked="0"/>
    </xf>
    <xf numFmtId="0" fontId="2" fillId="22" borderId="35" xfId="0" applyFont="1" applyFill="1" applyBorder="1" applyAlignment="1" applyProtection="1">
      <alignment horizontal="center" vertical="center" wrapText="1"/>
      <protection locked="0"/>
    </xf>
    <xf numFmtId="0" fontId="1" fillId="22" borderId="36" xfId="0" applyFont="1" applyFill="1" applyBorder="1" applyAlignment="1" applyProtection="1">
      <alignment horizontal="center" vertical="center" wrapText="1"/>
      <protection locked="0"/>
    </xf>
    <xf numFmtId="0" fontId="2" fillId="22" borderId="37" xfId="0" applyFont="1" applyFill="1" applyBorder="1" applyAlignment="1" applyProtection="1">
      <alignment horizontal="center" vertical="center" wrapText="1"/>
      <protection locked="0"/>
    </xf>
    <xf numFmtId="0" fontId="7" fillId="22" borderId="27" xfId="0" applyFont="1" applyFill="1" applyBorder="1" applyAlignment="1" applyProtection="1">
      <alignment horizontal="center" vertical="center" wrapText="1"/>
      <protection locked="0"/>
    </xf>
    <xf numFmtId="0" fontId="6" fillId="22" borderId="16" xfId="0" applyFont="1" applyFill="1" applyBorder="1" applyAlignment="1" applyProtection="1">
      <alignment horizontal="center" vertical="center" wrapText="1"/>
      <protection locked="0"/>
    </xf>
    <xf numFmtId="164" fontId="9" fillId="20" borderId="27" xfId="0" applyNumberFormat="1" applyFont="1" applyFill="1" applyBorder="1" applyAlignment="1" applyProtection="1">
      <alignment horizontal="center" vertical="center" wrapText="1"/>
      <protection/>
    </xf>
    <xf numFmtId="164" fontId="8" fillId="20" borderId="16" xfId="0" applyNumberFormat="1" applyFont="1" applyFill="1" applyBorder="1" applyAlignment="1" applyProtection="1">
      <alignment horizontal="center" vertical="center" wrapText="1"/>
      <protection/>
    </xf>
    <xf numFmtId="164" fontId="8" fillId="20" borderId="27" xfId="0" applyNumberFormat="1" applyFont="1" applyFill="1" applyBorder="1" applyAlignment="1" applyProtection="1">
      <alignment horizontal="center" vertical="center" wrapText="1"/>
      <protection/>
    </xf>
    <xf numFmtId="164" fontId="8" fillId="20" borderId="38" xfId="0" applyNumberFormat="1" applyFont="1" applyFill="1" applyBorder="1" applyAlignment="1" applyProtection="1">
      <alignment horizontal="center" vertical="center" wrapText="1"/>
      <protection/>
    </xf>
    <xf numFmtId="16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9" fillId="25" borderId="0" xfId="0" applyNumberFormat="1" applyFont="1" applyFill="1" applyAlignment="1">
      <alignment/>
    </xf>
    <xf numFmtId="164" fontId="1" fillId="20" borderId="25" xfId="0" applyNumberFormat="1" applyFont="1" applyFill="1" applyBorder="1" applyAlignment="1" applyProtection="1">
      <alignment horizontal="center" vertical="center" wrapText="1"/>
      <protection/>
    </xf>
    <xf numFmtId="164" fontId="1" fillId="20" borderId="25" xfId="0" applyNumberFormat="1" applyFont="1" applyFill="1" applyBorder="1" applyAlignment="1">
      <alignment horizontal="center" vertical="center" wrapText="1"/>
    </xf>
    <xf numFmtId="164" fontId="1" fillId="20" borderId="45" xfId="0" applyNumberFormat="1" applyFont="1" applyFill="1" applyBorder="1" applyAlignment="1">
      <alignment horizontal="center" vertical="center" wrapText="1"/>
    </xf>
    <xf numFmtId="164" fontId="0" fillId="22" borderId="29" xfId="0" applyNumberFormat="1" applyFont="1" applyFill="1" applyBorder="1" applyAlignment="1" applyProtection="1">
      <alignment horizontal="center" vertical="center" wrapText="1"/>
      <protection/>
    </xf>
    <xf numFmtId="10" fontId="0" fillId="22" borderId="31" xfId="52" applyNumberFormat="1" applyFont="1" applyFill="1" applyBorder="1" applyAlignment="1" applyProtection="1">
      <alignment horizontal="center" vertical="center" wrapText="1"/>
      <protection/>
    </xf>
    <xf numFmtId="164" fontId="0" fillId="22" borderId="22" xfId="0" applyNumberFormat="1" applyFont="1" applyFill="1" applyBorder="1" applyAlignment="1" applyProtection="1">
      <alignment horizontal="center" vertical="center" wrapText="1"/>
      <protection/>
    </xf>
    <xf numFmtId="10" fontId="0" fillId="22" borderId="49" xfId="52" applyNumberFormat="1" applyFont="1" applyFill="1" applyBorder="1" applyAlignment="1" applyProtection="1">
      <alignment horizontal="center" vertical="center" wrapText="1"/>
      <protection/>
    </xf>
    <xf numFmtId="164" fontId="0" fillId="22" borderId="20" xfId="0" applyNumberFormat="1" applyFont="1" applyFill="1" applyBorder="1" applyAlignment="1" applyProtection="1">
      <alignment horizontal="center" vertical="center" wrapText="1"/>
      <protection/>
    </xf>
    <xf numFmtId="10" fontId="0" fillId="22" borderId="21" xfId="52" applyNumberFormat="1" applyFont="1" applyFill="1" applyBorder="1" applyAlignment="1" applyProtection="1">
      <alignment horizontal="center" vertical="center" wrapText="1"/>
      <protection/>
    </xf>
    <xf numFmtId="44" fontId="0" fillId="0" borderId="25" xfId="58" applyFont="1" applyBorder="1" applyAlignment="1" applyProtection="1">
      <alignment horizontal="center" vertical="center" wrapText="1"/>
      <protection locked="0"/>
    </xf>
    <xf numFmtId="10" fontId="0" fillId="22" borderId="23" xfId="52" applyNumberFormat="1" applyFont="1" applyFill="1" applyBorder="1" applyAlignment="1" applyProtection="1">
      <alignment horizontal="center" vertical="center" wrapText="1"/>
      <protection/>
    </xf>
    <xf numFmtId="44" fontId="0" fillId="0" borderId="26" xfId="58" applyFont="1" applyBorder="1" applyAlignment="1" applyProtection="1">
      <alignment horizontal="center" vertical="center" wrapText="1"/>
      <protection locked="0"/>
    </xf>
    <xf numFmtId="10" fontId="0" fillId="22" borderId="24" xfId="52" applyNumberFormat="1" applyFont="1" applyFill="1" applyBorder="1" applyAlignment="1" applyProtection="1">
      <alignment horizontal="center" vertical="center" wrapText="1"/>
      <protection/>
    </xf>
    <xf numFmtId="164" fontId="0" fillId="22" borderId="36" xfId="0" applyNumberFormat="1" applyFont="1" applyFill="1" applyBorder="1" applyAlignment="1" applyProtection="1">
      <alignment horizontal="center" vertical="center" wrapText="1"/>
      <protection/>
    </xf>
    <xf numFmtId="10" fontId="0" fillId="22" borderId="38" xfId="52" applyNumberFormat="1" applyFont="1" applyFill="1" applyBorder="1" applyAlignment="1" applyProtection="1">
      <alignment horizontal="center" vertical="center" wrapText="1"/>
      <protection/>
    </xf>
    <xf numFmtId="164" fontId="9" fillId="22" borderId="27" xfId="0" applyNumberFormat="1" applyFont="1" applyFill="1" applyBorder="1" applyAlignment="1" applyProtection="1">
      <alignment horizontal="center" vertical="center" wrapText="1"/>
      <protection/>
    </xf>
    <xf numFmtId="10" fontId="9" fillId="22" borderId="38" xfId="52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164" fontId="7" fillId="20" borderId="25" xfId="0" applyNumberFormat="1" applyFont="1" applyFill="1" applyBorder="1" applyAlignment="1" applyProtection="1">
      <alignment horizontal="center" vertical="center" wrapText="1"/>
      <protection/>
    </xf>
    <xf numFmtId="164" fontId="7" fillId="25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20" borderId="25" xfId="0" applyNumberFormat="1" applyFont="1" applyFill="1" applyBorder="1" applyAlignment="1">
      <alignment horizontal="center" vertical="center" wrapText="1"/>
    </xf>
    <xf numFmtId="164" fontId="7" fillId="25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64" fontId="7" fillId="24" borderId="19" xfId="0" applyNumberFormat="1" applyFont="1" applyFill="1" applyBorder="1" applyAlignment="1">
      <alignment horizontal="center" vertical="center" wrapText="1"/>
    </xf>
    <xf numFmtId="164" fontId="7" fillId="20" borderId="26" xfId="0" applyNumberFormat="1" applyFont="1" applyFill="1" applyBorder="1" applyAlignment="1">
      <alignment horizontal="center" vertical="center" wrapText="1"/>
    </xf>
    <xf numFmtId="164" fontId="7" fillId="25" borderId="35" xfId="0" applyNumberFormat="1" applyFont="1" applyFill="1" applyBorder="1" applyAlignment="1" applyProtection="1">
      <alignment horizontal="center" vertical="center" wrapText="1"/>
      <protection locked="0"/>
    </xf>
    <xf numFmtId="164" fontId="7" fillId="22" borderId="20" xfId="0" applyNumberFormat="1" applyFont="1" applyFill="1" applyBorder="1" applyAlignment="1">
      <alignment horizontal="center" vertical="center" wrapText="1"/>
    </xf>
    <xf numFmtId="164" fontId="32" fillId="22" borderId="19" xfId="0" applyNumberFormat="1" applyFont="1" applyFill="1" applyBorder="1" applyAlignment="1">
      <alignment horizontal="center" vertical="center" wrapText="1"/>
    </xf>
    <xf numFmtId="164" fontId="7" fillId="20" borderId="45" xfId="0" applyNumberFormat="1" applyFont="1" applyFill="1" applyBorder="1" applyAlignment="1">
      <alignment horizontal="center" vertical="center" wrapText="1"/>
    </xf>
    <xf numFmtId="164" fontId="7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43" fontId="1" fillId="0" borderId="0" xfId="42" applyFont="1" applyAlignment="1">
      <alignment horizontal="center" vertical="center" wrapText="1"/>
    </xf>
    <xf numFmtId="43" fontId="1" fillId="0" borderId="0" xfId="42" applyFont="1" applyAlignment="1">
      <alignment horizontal="center" vertical="center" wrapText="1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/>
    </xf>
    <xf numFmtId="0" fontId="9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3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ill>
        <patternFill patternType="lightHorizont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Horizontal">
          <bgColor indexed="10"/>
        </patternFill>
      </fill>
    </dxf>
    <dxf>
      <font>
        <b val="0"/>
        <i val="0"/>
        <color indexed="22"/>
      </font>
      <fill>
        <patternFill patternType="none">
          <bgColor indexed="65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strike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7"/>
  <sheetViews>
    <sheetView view="pageBreakPreview" zoomScaleSheetLayoutView="100" zoomScalePageLayoutView="0" workbookViewId="0" topLeftCell="A1">
      <selection activeCell="G6" sqref="G6"/>
    </sheetView>
  </sheetViews>
  <sheetFormatPr defaultColWidth="10.421875" defaultRowHeight="128.25" customHeight="1"/>
  <cols>
    <col min="1" max="1" width="4.7109375" style="1" customWidth="1"/>
    <col min="2" max="2" width="32.140625" style="1" customWidth="1"/>
    <col min="3" max="3" width="14.421875" style="1" customWidth="1"/>
    <col min="4" max="4" width="12.8515625" style="1" customWidth="1"/>
    <col min="5" max="5" width="8.8515625" style="1" customWidth="1"/>
    <col min="6" max="6" width="12.8515625" style="1" customWidth="1"/>
    <col min="7" max="7" width="10.421875" style="1" customWidth="1"/>
    <col min="8" max="8" width="15.57421875" style="1" customWidth="1"/>
    <col min="9" max="9" width="11.140625" style="1" customWidth="1"/>
    <col min="10" max="16384" width="10.421875" style="1" customWidth="1"/>
  </cols>
  <sheetData>
    <row r="1" spans="2:9" ht="22.5" customHeight="1">
      <c r="B1" s="45" t="s">
        <v>30</v>
      </c>
      <c r="C1" s="44"/>
      <c r="H1" s="129" t="s">
        <v>31</v>
      </c>
      <c r="I1" s="130"/>
    </row>
    <row r="2" spans="2:9" ht="79.5" customHeight="1">
      <c r="B2" s="131" t="s">
        <v>33</v>
      </c>
      <c r="C2" s="131"/>
      <c r="D2" s="115"/>
      <c r="E2" s="131" t="s">
        <v>32</v>
      </c>
      <c r="F2" s="131"/>
      <c r="G2" s="131"/>
      <c r="H2" s="131"/>
      <c r="I2" s="131"/>
    </row>
    <row r="3" spans="1:5" s="20" customFormat="1" ht="13.5" thickBot="1">
      <c r="A3" s="22" t="s">
        <v>6</v>
      </c>
      <c r="D3" s="21"/>
      <c r="E3" s="23"/>
    </row>
    <row r="4" spans="1:9" ht="102" thickBot="1">
      <c r="A4" s="48" t="s">
        <v>0</v>
      </c>
      <c r="B4" s="49" t="s">
        <v>1</v>
      </c>
      <c r="C4" s="50" t="s">
        <v>7</v>
      </c>
      <c r="D4" s="51" t="s">
        <v>41</v>
      </c>
      <c r="E4" s="52" t="s">
        <v>8</v>
      </c>
      <c r="F4" s="53" t="s">
        <v>20</v>
      </c>
      <c r="G4" s="54" t="s">
        <v>38</v>
      </c>
      <c r="H4" s="55" t="s">
        <v>39</v>
      </c>
      <c r="I4" s="56" t="s">
        <v>40</v>
      </c>
    </row>
    <row r="5" spans="1:9" ht="37.5">
      <c r="A5" s="40" t="s">
        <v>3</v>
      </c>
      <c r="B5" s="96" t="s">
        <v>27</v>
      </c>
      <c r="C5" s="41"/>
      <c r="D5" s="42"/>
      <c r="E5" s="43"/>
      <c r="F5" s="25"/>
      <c r="G5" s="24"/>
      <c r="H5" s="18"/>
      <c r="I5" s="19"/>
    </row>
    <row r="6" spans="1:9" ht="30.75" customHeight="1">
      <c r="A6" s="3">
        <v>1</v>
      </c>
      <c r="B6" s="78"/>
      <c r="C6" s="79"/>
      <c r="D6" s="80"/>
      <c r="E6" s="81"/>
      <c r="F6" s="116">
        <f aca="true" t="shared" si="0" ref="F6:F24">C6*D6</f>
        <v>0</v>
      </c>
      <c r="G6" s="117"/>
      <c r="H6" s="98">
        <f>F6-G6-I6</f>
        <v>0</v>
      </c>
      <c r="I6" s="76"/>
    </row>
    <row r="7" spans="1:9" ht="30" customHeight="1">
      <c r="A7" s="3">
        <v>2</v>
      </c>
      <c r="B7" s="78"/>
      <c r="C7" s="79"/>
      <c r="D7" s="80"/>
      <c r="E7" s="81"/>
      <c r="F7" s="118">
        <f t="shared" si="0"/>
        <v>0</v>
      </c>
      <c r="G7" s="117"/>
      <c r="H7" s="99">
        <f aca="true" t="shared" si="1" ref="H7:H44">F7-G7-I7</f>
        <v>0</v>
      </c>
      <c r="I7" s="76"/>
    </row>
    <row r="8" spans="1:9" ht="30.75" customHeight="1">
      <c r="A8" s="3">
        <v>3</v>
      </c>
      <c r="B8" s="78"/>
      <c r="C8" s="79"/>
      <c r="D8" s="80"/>
      <c r="E8" s="81"/>
      <c r="F8" s="118">
        <f t="shared" si="0"/>
        <v>0</v>
      </c>
      <c r="G8" s="117"/>
      <c r="H8" s="99">
        <f t="shared" si="1"/>
        <v>0</v>
      </c>
      <c r="I8" s="76"/>
    </row>
    <row r="9" spans="1:9" ht="30.75" customHeight="1">
      <c r="A9" s="3">
        <v>4</v>
      </c>
      <c r="B9" s="78"/>
      <c r="C9" s="79"/>
      <c r="D9" s="80"/>
      <c r="E9" s="81"/>
      <c r="F9" s="118">
        <f t="shared" si="0"/>
        <v>0</v>
      </c>
      <c r="G9" s="117"/>
      <c r="H9" s="99">
        <f t="shared" si="1"/>
        <v>0</v>
      </c>
      <c r="I9" s="76"/>
    </row>
    <row r="10" spans="1:9" ht="32.25" customHeight="1">
      <c r="A10" s="3">
        <v>5</v>
      </c>
      <c r="B10" s="78"/>
      <c r="C10" s="79"/>
      <c r="D10" s="80"/>
      <c r="E10" s="81"/>
      <c r="F10" s="118">
        <f t="shared" si="0"/>
        <v>0</v>
      </c>
      <c r="G10" s="117"/>
      <c r="H10" s="99">
        <f t="shared" si="1"/>
        <v>0</v>
      </c>
      <c r="I10" s="76"/>
    </row>
    <row r="11" spans="1:9" ht="30.75" customHeight="1">
      <c r="A11" s="3">
        <v>6</v>
      </c>
      <c r="B11" s="78"/>
      <c r="C11" s="79"/>
      <c r="D11" s="80"/>
      <c r="E11" s="81"/>
      <c r="F11" s="118">
        <f t="shared" si="0"/>
        <v>0</v>
      </c>
      <c r="G11" s="117"/>
      <c r="H11" s="99">
        <f t="shared" si="1"/>
        <v>0</v>
      </c>
      <c r="I11" s="76"/>
    </row>
    <row r="12" spans="1:9" ht="30.75" customHeight="1">
      <c r="A12" s="3">
        <v>7</v>
      </c>
      <c r="B12" s="78"/>
      <c r="C12" s="79"/>
      <c r="D12" s="80"/>
      <c r="E12" s="81"/>
      <c r="F12" s="118">
        <f t="shared" si="0"/>
        <v>0</v>
      </c>
      <c r="G12" s="117"/>
      <c r="H12" s="99">
        <f t="shared" si="1"/>
        <v>0</v>
      </c>
      <c r="I12" s="76"/>
    </row>
    <row r="13" spans="1:9" ht="30.75" customHeight="1">
      <c r="A13" s="3">
        <v>8</v>
      </c>
      <c r="B13" s="78"/>
      <c r="C13" s="79"/>
      <c r="D13" s="80"/>
      <c r="E13" s="81"/>
      <c r="F13" s="118">
        <f t="shared" si="0"/>
        <v>0</v>
      </c>
      <c r="G13" s="117"/>
      <c r="H13" s="99">
        <f t="shared" si="1"/>
        <v>0</v>
      </c>
      <c r="I13" s="76"/>
    </row>
    <row r="14" spans="1:9" ht="30.75" customHeight="1">
      <c r="A14" s="3">
        <v>9</v>
      </c>
      <c r="B14" s="78"/>
      <c r="C14" s="79"/>
      <c r="D14" s="80"/>
      <c r="E14" s="81"/>
      <c r="F14" s="118">
        <f t="shared" si="0"/>
        <v>0</v>
      </c>
      <c r="G14" s="117"/>
      <c r="H14" s="99">
        <f t="shared" si="1"/>
        <v>0</v>
      </c>
      <c r="I14" s="76"/>
    </row>
    <row r="15" spans="1:9" ht="30.75" customHeight="1">
      <c r="A15" s="3">
        <v>10</v>
      </c>
      <c r="B15" s="78"/>
      <c r="C15" s="79"/>
      <c r="D15" s="80"/>
      <c r="E15" s="81"/>
      <c r="F15" s="118">
        <f t="shared" si="0"/>
        <v>0</v>
      </c>
      <c r="G15" s="117"/>
      <c r="H15" s="99">
        <f t="shared" si="1"/>
        <v>0</v>
      </c>
      <c r="I15" s="76"/>
    </row>
    <row r="16" spans="1:9" ht="30.75" customHeight="1">
      <c r="A16" s="3">
        <v>11</v>
      </c>
      <c r="B16" s="78"/>
      <c r="C16" s="79"/>
      <c r="D16" s="80"/>
      <c r="E16" s="81"/>
      <c r="F16" s="118">
        <f t="shared" si="0"/>
        <v>0</v>
      </c>
      <c r="G16" s="117"/>
      <c r="H16" s="99">
        <f t="shared" si="1"/>
        <v>0</v>
      </c>
      <c r="I16" s="76"/>
    </row>
    <row r="17" spans="1:9" ht="30.75" customHeight="1">
      <c r="A17" s="3">
        <v>12</v>
      </c>
      <c r="B17" s="78"/>
      <c r="C17" s="79"/>
      <c r="D17" s="80"/>
      <c r="E17" s="81"/>
      <c r="F17" s="118">
        <f t="shared" si="0"/>
        <v>0</v>
      </c>
      <c r="G17" s="117"/>
      <c r="H17" s="99">
        <f t="shared" si="1"/>
        <v>0</v>
      </c>
      <c r="I17" s="76"/>
    </row>
    <row r="18" spans="1:9" ht="30.75" customHeight="1">
      <c r="A18" s="3">
        <v>13</v>
      </c>
      <c r="B18" s="78"/>
      <c r="C18" s="79"/>
      <c r="D18" s="80"/>
      <c r="E18" s="81"/>
      <c r="F18" s="118">
        <f t="shared" si="0"/>
        <v>0</v>
      </c>
      <c r="G18" s="117"/>
      <c r="H18" s="99">
        <f t="shared" si="1"/>
        <v>0</v>
      </c>
      <c r="I18" s="76"/>
    </row>
    <row r="19" spans="1:9" ht="30.75" customHeight="1">
      <c r="A19" s="3">
        <v>14</v>
      </c>
      <c r="B19" s="78"/>
      <c r="C19" s="79"/>
      <c r="D19" s="80"/>
      <c r="E19" s="81"/>
      <c r="F19" s="118">
        <f t="shared" si="0"/>
        <v>0</v>
      </c>
      <c r="G19" s="117"/>
      <c r="H19" s="99">
        <f t="shared" si="1"/>
        <v>0</v>
      </c>
      <c r="I19" s="76"/>
    </row>
    <row r="20" spans="1:9" ht="30.75" customHeight="1">
      <c r="A20" s="3">
        <v>15</v>
      </c>
      <c r="B20" s="82"/>
      <c r="C20" s="83"/>
      <c r="D20" s="84"/>
      <c r="E20" s="85"/>
      <c r="F20" s="118">
        <f t="shared" si="0"/>
        <v>0</v>
      </c>
      <c r="G20" s="119"/>
      <c r="H20" s="99">
        <f t="shared" si="1"/>
        <v>0</v>
      </c>
      <c r="I20" s="77"/>
    </row>
    <row r="21" spans="1:9" ht="30.75" customHeight="1">
      <c r="A21" s="3">
        <v>16</v>
      </c>
      <c r="B21" s="82"/>
      <c r="C21" s="83"/>
      <c r="D21" s="84"/>
      <c r="E21" s="85"/>
      <c r="F21" s="118">
        <f t="shared" si="0"/>
        <v>0</v>
      </c>
      <c r="G21" s="119"/>
      <c r="H21" s="99">
        <f t="shared" si="1"/>
        <v>0</v>
      </c>
      <c r="I21" s="77"/>
    </row>
    <row r="22" spans="1:9" ht="30.75" customHeight="1">
      <c r="A22" s="3">
        <v>17</v>
      </c>
      <c r="B22" s="82"/>
      <c r="C22" s="83"/>
      <c r="D22" s="84"/>
      <c r="E22" s="85"/>
      <c r="F22" s="118">
        <f t="shared" si="0"/>
        <v>0</v>
      </c>
      <c r="G22" s="119"/>
      <c r="H22" s="99">
        <f t="shared" si="1"/>
        <v>0</v>
      </c>
      <c r="I22" s="77"/>
    </row>
    <row r="23" spans="1:9" ht="30.75" customHeight="1">
      <c r="A23" s="3">
        <v>18</v>
      </c>
      <c r="B23" s="82"/>
      <c r="C23" s="83"/>
      <c r="D23" s="84"/>
      <c r="E23" s="85"/>
      <c r="F23" s="118">
        <f t="shared" si="0"/>
        <v>0</v>
      </c>
      <c r="G23" s="119"/>
      <c r="H23" s="99">
        <f t="shared" si="1"/>
        <v>0</v>
      </c>
      <c r="I23" s="77"/>
    </row>
    <row r="24" spans="1:9" ht="30.75" customHeight="1" thickBot="1">
      <c r="A24" s="6">
        <v>19</v>
      </c>
      <c r="B24" s="82"/>
      <c r="C24" s="83"/>
      <c r="D24" s="84"/>
      <c r="E24" s="85"/>
      <c r="F24" s="118">
        <f t="shared" si="0"/>
        <v>0</v>
      </c>
      <c r="G24" s="119"/>
      <c r="H24" s="99">
        <f t="shared" si="1"/>
        <v>0</v>
      </c>
      <c r="I24" s="77"/>
    </row>
    <row r="25" spans="1:9" s="2" customFormat="1" ht="45">
      <c r="A25" s="15" t="s">
        <v>2</v>
      </c>
      <c r="B25" s="120" t="s">
        <v>42</v>
      </c>
      <c r="C25" s="15"/>
      <c r="D25" s="16"/>
      <c r="E25" s="17"/>
      <c r="F25" s="18"/>
      <c r="G25" s="121"/>
      <c r="H25" s="18"/>
      <c r="I25" s="19"/>
    </row>
    <row r="26" spans="1:9" ht="31.5" customHeight="1">
      <c r="A26" s="3">
        <v>1</v>
      </c>
      <c r="B26" s="78"/>
      <c r="C26" s="79"/>
      <c r="D26" s="80"/>
      <c r="E26" s="81"/>
      <c r="F26" s="118">
        <f aca="true" t="shared" si="2" ref="F26:F31">C26*D26</f>
        <v>0</v>
      </c>
      <c r="G26" s="117"/>
      <c r="H26" s="99">
        <f t="shared" si="1"/>
        <v>0</v>
      </c>
      <c r="I26" s="76"/>
    </row>
    <row r="27" spans="1:9" ht="31.5" customHeight="1">
      <c r="A27" s="3">
        <v>2</v>
      </c>
      <c r="B27" s="78"/>
      <c r="C27" s="79"/>
      <c r="D27" s="80"/>
      <c r="E27" s="81"/>
      <c r="F27" s="118">
        <f t="shared" si="2"/>
        <v>0</v>
      </c>
      <c r="G27" s="117"/>
      <c r="H27" s="99">
        <f t="shared" si="1"/>
        <v>0</v>
      </c>
      <c r="I27" s="76"/>
    </row>
    <row r="28" spans="1:9" ht="31.5" customHeight="1">
      <c r="A28" s="3">
        <v>3</v>
      </c>
      <c r="B28" s="78"/>
      <c r="C28" s="79"/>
      <c r="D28" s="80"/>
      <c r="E28" s="81"/>
      <c r="F28" s="118">
        <f t="shared" si="2"/>
        <v>0</v>
      </c>
      <c r="G28" s="117"/>
      <c r="H28" s="99">
        <f t="shared" si="1"/>
        <v>0</v>
      </c>
      <c r="I28" s="76"/>
    </row>
    <row r="29" spans="1:9" ht="31.5" customHeight="1">
      <c r="A29" s="3">
        <v>4</v>
      </c>
      <c r="B29" s="78"/>
      <c r="C29" s="79"/>
      <c r="D29" s="80"/>
      <c r="E29" s="81"/>
      <c r="F29" s="118">
        <f t="shared" si="2"/>
        <v>0</v>
      </c>
      <c r="G29" s="117"/>
      <c r="H29" s="99">
        <f t="shared" si="1"/>
        <v>0</v>
      </c>
      <c r="I29" s="76"/>
    </row>
    <row r="30" spans="1:9" ht="31.5" customHeight="1">
      <c r="A30" s="3">
        <v>5</v>
      </c>
      <c r="B30" s="82"/>
      <c r="C30" s="83"/>
      <c r="D30" s="84"/>
      <c r="E30" s="85"/>
      <c r="F30" s="118">
        <f t="shared" si="2"/>
        <v>0</v>
      </c>
      <c r="G30" s="119"/>
      <c r="H30" s="99">
        <f t="shared" si="1"/>
        <v>0</v>
      </c>
      <c r="I30" s="77"/>
    </row>
    <row r="31" spans="1:9" ht="31.5" customHeight="1" thickBot="1">
      <c r="A31" s="5">
        <v>6</v>
      </c>
      <c r="B31" s="86"/>
      <c r="C31" s="87"/>
      <c r="D31" s="88"/>
      <c r="E31" s="89"/>
      <c r="F31" s="122">
        <f t="shared" si="2"/>
        <v>0</v>
      </c>
      <c r="G31" s="123"/>
      <c r="H31" s="99">
        <f t="shared" si="1"/>
        <v>0</v>
      </c>
      <c r="I31" s="95"/>
    </row>
    <row r="32" spans="1:9" ht="66" customHeight="1">
      <c r="A32" s="10" t="s">
        <v>4</v>
      </c>
      <c r="B32" s="120" t="s">
        <v>29</v>
      </c>
      <c r="C32" s="10"/>
      <c r="D32" s="11"/>
      <c r="E32" s="12"/>
      <c r="F32" s="124"/>
      <c r="G32" s="125"/>
      <c r="H32" s="13"/>
      <c r="I32" s="14"/>
    </row>
    <row r="33" spans="1:9" ht="30.75" customHeight="1">
      <c r="A33" s="3">
        <v>1</v>
      </c>
      <c r="B33" s="78"/>
      <c r="C33" s="79"/>
      <c r="D33" s="80"/>
      <c r="E33" s="81"/>
      <c r="F33" s="118">
        <f>C33*D33</f>
        <v>0</v>
      </c>
      <c r="G33" s="117"/>
      <c r="H33" s="99">
        <f t="shared" si="1"/>
        <v>0</v>
      </c>
      <c r="I33" s="76"/>
    </row>
    <row r="34" spans="1:9" ht="30.75" customHeight="1">
      <c r="A34" s="3">
        <v>2</v>
      </c>
      <c r="B34" s="78"/>
      <c r="C34" s="79"/>
      <c r="D34" s="80"/>
      <c r="E34" s="81"/>
      <c r="F34" s="118">
        <f>C34*D34</f>
        <v>0</v>
      </c>
      <c r="G34" s="117"/>
      <c r="H34" s="99">
        <f t="shared" si="1"/>
        <v>0</v>
      </c>
      <c r="I34" s="76"/>
    </row>
    <row r="35" spans="1:9" ht="30.75" customHeight="1">
      <c r="A35" s="3">
        <v>3</v>
      </c>
      <c r="B35" s="78"/>
      <c r="C35" s="79"/>
      <c r="D35" s="80"/>
      <c r="E35" s="81"/>
      <c r="F35" s="118">
        <f>C35*D35</f>
        <v>0</v>
      </c>
      <c r="G35" s="117"/>
      <c r="H35" s="99">
        <f t="shared" si="1"/>
        <v>0</v>
      </c>
      <c r="I35" s="76"/>
    </row>
    <row r="36" spans="1:9" ht="30.75" customHeight="1">
      <c r="A36" s="3">
        <v>4</v>
      </c>
      <c r="B36" s="78"/>
      <c r="C36" s="79"/>
      <c r="D36" s="80"/>
      <c r="E36" s="81"/>
      <c r="F36" s="118">
        <f>C36*D36</f>
        <v>0</v>
      </c>
      <c r="G36" s="117"/>
      <c r="H36" s="99">
        <f t="shared" si="1"/>
        <v>0</v>
      </c>
      <c r="I36" s="76"/>
    </row>
    <row r="37" spans="1:9" ht="30.75" customHeight="1">
      <c r="A37" s="3">
        <v>5</v>
      </c>
      <c r="B37" s="82"/>
      <c r="C37" s="83"/>
      <c r="D37" s="84"/>
      <c r="E37" s="85"/>
      <c r="F37" s="118">
        <f aca="true" t="shared" si="3" ref="F37:F43">C37*D37</f>
        <v>0</v>
      </c>
      <c r="G37" s="119"/>
      <c r="H37" s="99">
        <f t="shared" si="1"/>
        <v>0</v>
      </c>
      <c r="I37" s="77"/>
    </row>
    <row r="38" spans="1:9" ht="30.75" customHeight="1">
      <c r="A38" s="3">
        <v>6</v>
      </c>
      <c r="B38" s="82"/>
      <c r="C38" s="83"/>
      <c r="D38" s="84"/>
      <c r="E38" s="85"/>
      <c r="F38" s="118">
        <f t="shared" si="3"/>
        <v>0</v>
      </c>
      <c r="G38" s="119"/>
      <c r="H38" s="99">
        <f t="shared" si="1"/>
        <v>0</v>
      </c>
      <c r="I38" s="77"/>
    </row>
    <row r="39" spans="1:9" ht="30.75" customHeight="1">
      <c r="A39" s="3">
        <v>7</v>
      </c>
      <c r="B39" s="82"/>
      <c r="C39" s="83"/>
      <c r="D39" s="84"/>
      <c r="E39" s="85"/>
      <c r="F39" s="118">
        <f t="shared" si="3"/>
        <v>0</v>
      </c>
      <c r="G39" s="119"/>
      <c r="H39" s="99">
        <f t="shared" si="1"/>
        <v>0</v>
      </c>
      <c r="I39" s="77"/>
    </row>
    <row r="40" spans="1:9" ht="30.75" customHeight="1">
      <c r="A40" s="3">
        <v>8</v>
      </c>
      <c r="B40" s="82"/>
      <c r="C40" s="83"/>
      <c r="D40" s="84"/>
      <c r="E40" s="85"/>
      <c r="F40" s="118">
        <f t="shared" si="3"/>
        <v>0</v>
      </c>
      <c r="G40" s="119"/>
      <c r="H40" s="99">
        <f t="shared" si="1"/>
        <v>0</v>
      </c>
      <c r="I40" s="77"/>
    </row>
    <row r="41" spans="1:9" ht="30.75" customHeight="1">
      <c r="A41" s="3">
        <v>9</v>
      </c>
      <c r="B41" s="82"/>
      <c r="C41" s="83"/>
      <c r="D41" s="84"/>
      <c r="E41" s="85"/>
      <c r="F41" s="118">
        <f t="shared" si="3"/>
        <v>0</v>
      </c>
      <c r="G41" s="119"/>
      <c r="H41" s="99">
        <f t="shared" si="1"/>
        <v>0</v>
      </c>
      <c r="I41" s="77"/>
    </row>
    <row r="42" spans="1:9" ht="30.75" customHeight="1">
      <c r="A42" s="3">
        <v>10</v>
      </c>
      <c r="B42" s="82"/>
      <c r="C42" s="83"/>
      <c r="D42" s="84"/>
      <c r="E42" s="85"/>
      <c r="F42" s="118">
        <f t="shared" si="3"/>
        <v>0</v>
      </c>
      <c r="G42" s="119"/>
      <c r="H42" s="99">
        <f t="shared" si="1"/>
        <v>0</v>
      </c>
      <c r="I42" s="77"/>
    </row>
    <row r="43" spans="1:9" ht="30.75" customHeight="1">
      <c r="A43" s="3">
        <v>11</v>
      </c>
      <c r="B43" s="82"/>
      <c r="C43" s="83"/>
      <c r="D43" s="84"/>
      <c r="E43" s="85"/>
      <c r="F43" s="118">
        <f t="shared" si="3"/>
        <v>0</v>
      </c>
      <c r="G43" s="119"/>
      <c r="H43" s="99">
        <f t="shared" si="1"/>
        <v>0</v>
      </c>
      <c r="I43" s="77"/>
    </row>
    <row r="44" spans="1:9" ht="30.75" customHeight="1" thickBot="1">
      <c r="A44" s="4">
        <v>12</v>
      </c>
      <c r="B44" s="90"/>
      <c r="C44" s="91"/>
      <c r="D44" s="92"/>
      <c r="E44" s="93"/>
      <c r="F44" s="126">
        <f>C44*D44</f>
        <v>0</v>
      </c>
      <c r="G44" s="127"/>
      <c r="H44" s="100">
        <f t="shared" si="1"/>
        <v>0</v>
      </c>
      <c r="I44" s="94"/>
    </row>
    <row r="45" spans="1:9" ht="21.75" customHeight="1" thickBot="1" thickTop="1">
      <c r="A45" s="46" t="s">
        <v>5</v>
      </c>
      <c r="B45" s="47" t="s">
        <v>22</v>
      </c>
      <c r="C45" s="7"/>
      <c r="D45" s="8"/>
      <c r="E45" s="9"/>
      <c r="F45" s="72">
        <f>G45+H45+I45</f>
        <v>0</v>
      </c>
      <c r="G45" s="73">
        <f>SUM(G6:G24,G26:G31,G33:G44)</f>
        <v>0</v>
      </c>
      <c r="H45" s="74">
        <f>SUM(H6:H24,H26:H31,H33:H44)</f>
        <v>0</v>
      </c>
      <c r="I45" s="75">
        <f>SUM(I6:I24,I26:I31,I33:I44)</f>
        <v>0</v>
      </c>
    </row>
    <row r="46" ht="21.75" customHeight="1">
      <c r="B46" s="1" t="s">
        <v>36</v>
      </c>
    </row>
    <row r="47" ht="21.75" customHeight="1">
      <c r="B47" s="22" t="s">
        <v>37</v>
      </c>
    </row>
    <row r="48" spans="1:7" ht="45" customHeight="1" thickBot="1">
      <c r="A48" s="128" t="s">
        <v>19</v>
      </c>
      <c r="B48" s="57"/>
      <c r="C48" s="57"/>
      <c r="D48" s="57"/>
      <c r="F48" s="133" t="s">
        <v>35</v>
      </c>
      <c r="G48" s="133"/>
    </row>
    <row r="49" spans="1:6" ht="21.75" customHeight="1" thickBot="1">
      <c r="A49" s="58">
        <v>1</v>
      </c>
      <c r="B49" s="59" t="s">
        <v>21</v>
      </c>
      <c r="C49" s="101">
        <f>G45</f>
        <v>0</v>
      </c>
      <c r="D49" s="102" t="e">
        <f aca="true" t="shared" si="4" ref="D49:D55">C49/C$56</f>
        <v>#DIV/0!</v>
      </c>
      <c r="F49" s="97" t="e">
        <f>(G26+G27+G28+G29+G31)/G45</f>
        <v>#DIV/0!</v>
      </c>
    </row>
    <row r="50" spans="1:6" ht="21.75" customHeight="1" thickBot="1">
      <c r="A50" s="60">
        <v>2</v>
      </c>
      <c r="B50" s="61" t="s">
        <v>9</v>
      </c>
      <c r="C50" s="103">
        <f>H45-C51</f>
        <v>0</v>
      </c>
      <c r="D50" s="104" t="e">
        <f t="shared" si="4"/>
        <v>#DIV/0!</v>
      </c>
      <c r="F50" s="57"/>
    </row>
    <row r="51" spans="1:7" ht="37.5">
      <c r="A51" s="62">
        <v>3</v>
      </c>
      <c r="B51" s="63" t="s">
        <v>10</v>
      </c>
      <c r="C51" s="105">
        <f>C52+C53+C54</f>
        <v>0</v>
      </c>
      <c r="D51" s="106" t="e">
        <f t="shared" si="4"/>
        <v>#DIV/0!</v>
      </c>
      <c r="F51" s="57"/>
      <c r="G51" s="57"/>
    </row>
    <row r="52" spans="1:6" ht="26.25">
      <c r="A52" s="64" t="s">
        <v>11</v>
      </c>
      <c r="B52" s="65" t="s">
        <v>12</v>
      </c>
      <c r="C52" s="107"/>
      <c r="D52" s="108" t="e">
        <f t="shared" si="4"/>
        <v>#DIV/0!</v>
      </c>
      <c r="F52" s="57"/>
    </row>
    <row r="53" spans="1:6" ht="71.25">
      <c r="A53" s="64" t="s">
        <v>13</v>
      </c>
      <c r="B53" s="65" t="s">
        <v>14</v>
      </c>
      <c r="C53" s="107"/>
      <c r="D53" s="108" t="e">
        <f t="shared" si="4"/>
        <v>#DIV/0!</v>
      </c>
      <c r="F53" s="57"/>
    </row>
    <row r="54" spans="1:4" ht="21.75" customHeight="1" thickBot="1">
      <c r="A54" s="66" t="s">
        <v>15</v>
      </c>
      <c r="B54" s="67" t="s">
        <v>16</v>
      </c>
      <c r="C54" s="109"/>
      <c r="D54" s="110" t="e">
        <f t="shared" si="4"/>
        <v>#DIV/0!</v>
      </c>
    </row>
    <row r="55" spans="1:8" ht="38.25" thickBot="1">
      <c r="A55" s="68">
        <v>4</v>
      </c>
      <c r="B55" s="69" t="s">
        <v>17</v>
      </c>
      <c r="C55" s="111">
        <f>I45</f>
        <v>0</v>
      </c>
      <c r="D55" s="112" t="e">
        <f t="shared" si="4"/>
        <v>#DIV/0!</v>
      </c>
      <c r="G55" s="132" t="s">
        <v>34</v>
      </c>
      <c r="H55" s="132"/>
    </row>
    <row r="56" spans="1:8" ht="28.5" thickBot="1" thickTop="1">
      <c r="A56" s="70">
        <v>5</v>
      </c>
      <c r="B56" s="71" t="s">
        <v>18</v>
      </c>
      <c r="C56" s="113">
        <f>C49+C50+C51+C55</f>
        <v>0</v>
      </c>
      <c r="D56" s="114">
        <v>1</v>
      </c>
      <c r="G56" s="132"/>
      <c r="H56" s="132"/>
    </row>
    <row r="57" spans="1:4" ht="15.75">
      <c r="A57" s="26"/>
      <c r="B57" s="27"/>
      <c r="C57" s="28"/>
      <c r="D57" s="29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</sheetData>
  <sheetProtection password="CD81" sheet="1" objects="1" formatCells="0" formatColumns="0" formatRows="0" insertRows="0"/>
  <mergeCells count="5">
    <mergeCell ref="H1:I1"/>
    <mergeCell ref="B2:C2"/>
    <mergeCell ref="E2:I2"/>
    <mergeCell ref="G55:H56"/>
    <mergeCell ref="F48:G48"/>
  </mergeCells>
  <conditionalFormatting sqref="F6:F44">
    <cfRule type="cellIs" priority="2" dxfId="0" operator="notEqual" stopIfTrue="1">
      <formula>$G6+$H6+$I6</formula>
    </cfRule>
  </conditionalFormatting>
  <conditionalFormatting sqref="D49:D55">
    <cfRule type="cellIs" priority="1" dxfId="5" operator="equal" stopIfTrue="1">
      <formula>#DIV/0!</formula>
    </cfRule>
  </conditionalFormatting>
  <conditionalFormatting sqref="C56">
    <cfRule type="cellIs" priority="3" dxfId="1" operator="notEqual" stopIfTrue="1">
      <formula>$F$45</formula>
    </cfRule>
  </conditionalFormatting>
  <conditionalFormatting sqref="C55">
    <cfRule type="cellIs" priority="4" dxfId="1" operator="notEqual" stopIfTrue="1">
      <formula>$I$45</formula>
    </cfRule>
  </conditionalFormatting>
  <conditionalFormatting sqref="C49">
    <cfRule type="cellIs" priority="5" dxfId="1" operator="notEqual" stopIfTrue="1">
      <formula>$G$45</formula>
    </cfRule>
  </conditionalFormatting>
  <conditionalFormatting sqref="C51">
    <cfRule type="cellIs" priority="6" dxfId="0" operator="notEqual" stopIfTrue="1">
      <formula>$C$52+$C$53+$C$54</formula>
    </cfRule>
  </conditionalFormatting>
  <conditionalFormatting sqref="F49">
    <cfRule type="cellIs" priority="7" dxfId="6" operator="greaterThan" stopIfTrue="1">
      <formula>0.25</formula>
    </cfRule>
  </conditionalFormatting>
  <dataValidations count="11">
    <dataValidation type="custom" showInputMessage="1" showErrorMessage="1" promptTitle="Nie edytować!" errorTitle="Błąd" error="Skasowano funkcję, proszę wypełnić formularz od nowa." sqref="F6">
      <formula1>C6*D6</formula1>
    </dataValidation>
    <dataValidation type="decimal" operator="greaterThan" allowBlank="1" showInputMessage="1" showErrorMessage="1" prompt="Wpisz liczbę jednostek" sqref="C6:C44">
      <formula1>0</formula1>
    </dataValidation>
    <dataValidation type="decimal" operator="greaterThan" allowBlank="1" showInputMessage="1" showErrorMessage="1" prompt="Wpisz stawkę jednostkową w zł!" sqref="D5:D44">
      <formula1>0.01</formula1>
    </dataValidation>
    <dataValidation type="textLength" allowBlank="1" showInputMessage="1" showErrorMessage="1" prompt="Wpisz rodzaj miary jednostkowej!" sqref="E5:E44">
      <formula1>1</formula1>
      <formula2>80</formula2>
    </dataValidation>
    <dataValidation type="decimal" operator="greaterThanOrEqual" allowBlank="1" showInputMessage="1" showErrorMessage="1" prompt="Wprowadź wnioskowaną kwotę z dotacji na daną pozycję!" sqref="G6:G44">
      <formula1>0</formula1>
    </dataValidation>
    <dataValidation type="decimal" operator="greaterThanOrEqual" allowBlank="1" showInputMessage="1" showErrorMessage="1" prompt="Wprowadź wartość wyceny pracy wolontariuszy dla danej pozycji!" sqref="I6:I44">
      <formula1>0</formula1>
    </dataValidation>
    <dataValidation type="decimal" operator="greaterThanOrEqual" allowBlank="1" showInputMessage="1" showErrorMessage="1" prompt="Wprowadź kwoty planowane do sfinansowania z poszczególnych źródeł wkładu pozadotacyjnego!" sqref="C52:C54">
      <formula1>0</formula1>
    </dataValidation>
    <dataValidation type="textLength" operator="greaterThan" allowBlank="1" showInputMessage="1" showErrorMessage="1" prompt="Wpisz nazwę organizacji zgodnie z KRS oraz adres!" sqref="B2:C2">
      <formula1>10</formula1>
    </dataValidation>
    <dataValidation type="textLength" operator="greaterThan" allowBlank="1" showInputMessage="1" showErrorMessage="1" prompt="Wprowadź tytuł autorski projektu taki jak na stronie tytułowej oferty!" sqref="E2:I2">
      <formula1>10</formula1>
    </dataValidation>
    <dataValidation type="textLength" operator="greaterThan" allowBlank="1" showInputMessage="1" showErrorMessage="1" prompt="Wprowadź nazwę pozycji kosztorysu (przedmiot wydatków w projekcie)!" sqref="B6:B24 B26:B31 B33:B44">
      <formula1>5</formula1>
    </dataValidation>
    <dataValidation allowBlank="1" showInputMessage="1" showErrorMessage="1" prompt="Wprowadź w wykropkowane miejsca nazwę oferenta!" sqref="B32 B25 B5"/>
  </dataValidations>
  <printOptions/>
  <pageMargins left="0.75" right="0.75" top="1" bottom="1" header="0.5" footer="0.5"/>
  <pageSetup horizontalDpi="600" verticalDpi="600" orientation="portrait" paperSize="9" scale="59" r:id="rId1"/>
  <rowBreaks count="1" manualBreakCount="1">
    <brk id="24" max="8" man="1"/>
  </rowBreaks>
  <ignoredErrors>
    <ignoredError sqref="D49:D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7"/>
  <sheetViews>
    <sheetView tabSelected="1" view="pageBreakPreview" zoomScaleSheetLayoutView="100" workbookViewId="0" topLeftCell="A37">
      <selection activeCell="D33" sqref="D33:D44"/>
    </sheetView>
  </sheetViews>
  <sheetFormatPr defaultColWidth="10.421875" defaultRowHeight="128.25" customHeight="1"/>
  <cols>
    <col min="1" max="1" width="4.7109375" style="1" customWidth="1"/>
    <col min="2" max="2" width="32.140625" style="1" customWidth="1"/>
    <col min="3" max="3" width="14.421875" style="1" customWidth="1"/>
    <col min="4" max="4" width="12.8515625" style="1" customWidth="1"/>
    <col min="5" max="5" width="8.8515625" style="1" customWidth="1"/>
    <col min="6" max="6" width="12.8515625" style="1" customWidth="1"/>
    <col min="7" max="7" width="10.421875" style="1" customWidth="1"/>
    <col min="8" max="8" width="15.57421875" style="1" customWidth="1"/>
    <col min="9" max="9" width="11.140625" style="1" customWidth="1"/>
    <col min="10" max="16384" width="10.421875" style="1" customWidth="1"/>
  </cols>
  <sheetData>
    <row r="1" spans="2:9" ht="22.5" customHeight="1">
      <c r="B1" s="45" t="s">
        <v>30</v>
      </c>
      <c r="C1" s="44"/>
      <c r="H1" s="129" t="s">
        <v>31</v>
      </c>
      <c r="I1" s="130"/>
    </row>
    <row r="2" spans="2:9" ht="79.5" customHeight="1">
      <c r="B2" s="131" t="s">
        <v>33</v>
      </c>
      <c r="C2" s="131"/>
      <c r="D2" s="115"/>
      <c r="E2" s="131" t="s">
        <v>32</v>
      </c>
      <c r="F2" s="131"/>
      <c r="G2" s="131"/>
      <c r="H2" s="131"/>
      <c r="I2" s="131"/>
    </row>
    <row r="3" spans="1:5" s="20" customFormat="1" ht="13.5" thickBot="1">
      <c r="A3" s="22" t="s">
        <v>6</v>
      </c>
      <c r="D3" s="21"/>
      <c r="E3" s="23"/>
    </row>
    <row r="4" spans="1:9" ht="102" thickBot="1">
      <c r="A4" s="48" t="s">
        <v>0</v>
      </c>
      <c r="B4" s="49" t="s">
        <v>1</v>
      </c>
      <c r="C4" s="50" t="s">
        <v>7</v>
      </c>
      <c r="D4" s="51" t="s">
        <v>41</v>
      </c>
      <c r="E4" s="52" t="s">
        <v>8</v>
      </c>
      <c r="F4" s="53" t="s">
        <v>20</v>
      </c>
      <c r="G4" s="54" t="s">
        <v>38</v>
      </c>
      <c r="H4" s="55" t="s">
        <v>39</v>
      </c>
      <c r="I4" s="56" t="s">
        <v>40</v>
      </c>
    </row>
    <row r="5" spans="1:9" ht="37.5">
      <c r="A5" s="40" t="s">
        <v>3</v>
      </c>
      <c r="B5" s="96" t="s">
        <v>27</v>
      </c>
      <c r="C5" s="41"/>
      <c r="D5" s="42"/>
      <c r="E5" s="43"/>
      <c r="F5" s="25"/>
      <c r="G5" s="24"/>
      <c r="H5" s="18"/>
      <c r="I5" s="19"/>
    </row>
    <row r="6" spans="1:11" ht="30.75" customHeight="1">
      <c r="A6" s="3">
        <v>1</v>
      </c>
      <c r="B6" s="78"/>
      <c r="C6" s="79"/>
      <c r="D6" s="80"/>
      <c r="E6" s="81"/>
      <c r="F6" s="116">
        <f aca="true" t="shared" si="0" ref="F6:F24">C6*D6</f>
        <v>0</v>
      </c>
      <c r="G6" s="117"/>
      <c r="H6" s="98">
        <f aca="true" t="shared" si="1" ref="H6:H24">F6-G6-I6</f>
        <v>0</v>
      </c>
      <c r="I6" s="76"/>
      <c r="J6" s="138">
        <f>1.2*Kosztorys!G6</f>
        <v>0</v>
      </c>
      <c r="K6" s="138">
        <f>Kosztorys!D6*1.2</f>
        <v>0</v>
      </c>
    </row>
    <row r="7" spans="1:11" ht="30" customHeight="1">
      <c r="A7" s="3">
        <v>2</v>
      </c>
      <c r="B7" s="78"/>
      <c r="C7" s="79"/>
      <c r="D7" s="80"/>
      <c r="E7" s="81"/>
      <c r="F7" s="118">
        <f t="shared" si="0"/>
        <v>0</v>
      </c>
      <c r="G7" s="117"/>
      <c r="H7" s="99">
        <f t="shared" si="1"/>
        <v>0</v>
      </c>
      <c r="I7" s="76"/>
      <c r="J7" s="138">
        <f>1.2*Kosztorys!G7</f>
        <v>0</v>
      </c>
      <c r="K7" s="138">
        <f>Kosztorys!D7*1.2</f>
        <v>0</v>
      </c>
    </row>
    <row r="8" spans="1:11" ht="30.75" customHeight="1">
      <c r="A8" s="3">
        <v>3</v>
      </c>
      <c r="B8" s="78"/>
      <c r="C8" s="79"/>
      <c r="D8" s="80"/>
      <c r="E8" s="81"/>
      <c r="F8" s="118">
        <f t="shared" si="0"/>
        <v>0</v>
      </c>
      <c r="G8" s="117"/>
      <c r="H8" s="99">
        <f t="shared" si="1"/>
        <v>0</v>
      </c>
      <c r="I8" s="76"/>
      <c r="J8" s="138">
        <f>1.2*Kosztorys!G8</f>
        <v>0</v>
      </c>
      <c r="K8" s="138">
        <f>Kosztorys!D8*1.2</f>
        <v>0</v>
      </c>
    </row>
    <row r="9" spans="1:11" ht="30.75" customHeight="1">
      <c r="A9" s="3">
        <v>4</v>
      </c>
      <c r="B9" s="78"/>
      <c r="C9" s="79"/>
      <c r="D9" s="80"/>
      <c r="E9" s="81"/>
      <c r="F9" s="118">
        <f t="shared" si="0"/>
        <v>0</v>
      </c>
      <c r="G9" s="117"/>
      <c r="H9" s="99">
        <f t="shared" si="1"/>
        <v>0</v>
      </c>
      <c r="I9" s="76"/>
      <c r="J9" s="138">
        <f>1.2*Kosztorys!G9</f>
        <v>0</v>
      </c>
      <c r="K9" s="138">
        <f>Kosztorys!D9*1.2</f>
        <v>0</v>
      </c>
    </row>
    <row r="10" spans="1:11" ht="32.25" customHeight="1">
      <c r="A10" s="3">
        <v>5</v>
      </c>
      <c r="B10" s="78"/>
      <c r="C10" s="79"/>
      <c r="D10" s="80"/>
      <c r="E10" s="81"/>
      <c r="F10" s="118">
        <f t="shared" si="0"/>
        <v>0</v>
      </c>
      <c r="G10" s="117"/>
      <c r="H10" s="99">
        <f t="shared" si="1"/>
        <v>0</v>
      </c>
      <c r="I10" s="76"/>
      <c r="J10" s="138">
        <f>1.2*Kosztorys!G10</f>
        <v>0</v>
      </c>
      <c r="K10" s="138">
        <f>Kosztorys!D10*1.2</f>
        <v>0</v>
      </c>
    </row>
    <row r="11" spans="1:11" ht="30.75" customHeight="1">
      <c r="A11" s="3">
        <v>6</v>
      </c>
      <c r="B11" s="78"/>
      <c r="C11" s="79"/>
      <c r="D11" s="80"/>
      <c r="E11" s="81"/>
      <c r="F11" s="118">
        <f t="shared" si="0"/>
        <v>0</v>
      </c>
      <c r="G11" s="117"/>
      <c r="H11" s="99">
        <f t="shared" si="1"/>
        <v>0</v>
      </c>
      <c r="I11" s="76"/>
      <c r="J11" s="138">
        <f>1.2*Kosztorys!G11</f>
        <v>0</v>
      </c>
      <c r="K11" s="138">
        <f>Kosztorys!D11*1.2</f>
        <v>0</v>
      </c>
    </row>
    <row r="12" spans="1:11" ht="30.75" customHeight="1">
      <c r="A12" s="3">
        <v>7</v>
      </c>
      <c r="B12" s="78"/>
      <c r="C12" s="79"/>
      <c r="D12" s="80"/>
      <c r="E12" s="81"/>
      <c r="F12" s="118">
        <f t="shared" si="0"/>
        <v>0</v>
      </c>
      <c r="G12" s="117"/>
      <c r="H12" s="99">
        <f t="shared" si="1"/>
        <v>0</v>
      </c>
      <c r="I12" s="76"/>
      <c r="J12" s="138">
        <f>1.2*Kosztorys!G12</f>
        <v>0</v>
      </c>
      <c r="K12" s="138">
        <f>Kosztorys!D12*1.2</f>
        <v>0</v>
      </c>
    </row>
    <row r="13" spans="1:11" ht="30.75" customHeight="1">
      <c r="A13" s="3">
        <v>8</v>
      </c>
      <c r="B13" s="78"/>
      <c r="C13" s="79"/>
      <c r="D13" s="80"/>
      <c r="E13" s="81"/>
      <c r="F13" s="118">
        <f t="shared" si="0"/>
        <v>0</v>
      </c>
      <c r="G13" s="117"/>
      <c r="H13" s="99">
        <f t="shared" si="1"/>
        <v>0</v>
      </c>
      <c r="I13" s="76"/>
      <c r="J13" s="138">
        <f>1.2*Kosztorys!G13</f>
        <v>0</v>
      </c>
      <c r="K13" s="138">
        <f>Kosztorys!D13*1.2</f>
        <v>0</v>
      </c>
    </row>
    <row r="14" spans="1:11" ht="30.75" customHeight="1">
      <c r="A14" s="3">
        <v>9</v>
      </c>
      <c r="B14" s="78"/>
      <c r="C14" s="79"/>
      <c r="D14" s="80"/>
      <c r="E14" s="81"/>
      <c r="F14" s="118">
        <f t="shared" si="0"/>
        <v>0</v>
      </c>
      <c r="G14" s="117"/>
      <c r="H14" s="99">
        <f t="shared" si="1"/>
        <v>0</v>
      </c>
      <c r="I14" s="76"/>
      <c r="J14" s="138">
        <f>1.2*Kosztorys!G14</f>
        <v>0</v>
      </c>
      <c r="K14" s="138">
        <f>Kosztorys!D14*1.2</f>
        <v>0</v>
      </c>
    </row>
    <row r="15" spans="1:11" ht="30.75" customHeight="1">
      <c r="A15" s="3">
        <v>10</v>
      </c>
      <c r="B15" s="78"/>
      <c r="C15" s="79"/>
      <c r="D15" s="80"/>
      <c r="E15" s="81"/>
      <c r="F15" s="118">
        <f t="shared" si="0"/>
        <v>0</v>
      </c>
      <c r="G15" s="117"/>
      <c r="H15" s="99">
        <f t="shared" si="1"/>
        <v>0</v>
      </c>
      <c r="I15" s="76"/>
      <c r="J15" s="138">
        <f>1.2*Kosztorys!G15</f>
        <v>0</v>
      </c>
      <c r="K15" s="138">
        <f>Kosztorys!D15*1.2</f>
        <v>0</v>
      </c>
    </row>
    <row r="16" spans="1:11" ht="30.75" customHeight="1">
      <c r="A16" s="3">
        <v>11</v>
      </c>
      <c r="B16" s="78"/>
      <c r="C16" s="79"/>
      <c r="D16" s="80"/>
      <c r="E16" s="81"/>
      <c r="F16" s="118">
        <f t="shared" si="0"/>
        <v>0</v>
      </c>
      <c r="G16" s="117"/>
      <c r="H16" s="99">
        <f t="shared" si="1"/>
        <v>0</v>
      </c>
      <c r="I16" s="76"/>
      <c r="J16" s="138">
        <f>1.2*Kosztorys!G16</f>
        <v>0</v>
      </c>
      <c r="K16" s="138">
        <f>Kosztorys!D16*1.2</f>
        <v>0</v>
      </c>
    </row>
    <row r="17" spans="1:11" ht="30.75" customHeight="1">
      <c r="A17" s="3">
        <v>12</v>
      </c>
      <c r="B17" s="78"/>
      <c r="C17" s="79"/>
      <c r="D17" s="80"/>
      <c r="E17" s="81"/>
      <c r="F17" s="118">
        <f t="shared" si="0"/>
        <v>0</v>
      </c>
      <c r="G17" s="117"/>
      <c r="H17" s="99">
        <f t="shared" si="1"/>
        <v>0</v>
      </c>
      <c r="I17" s="76"/>
      <c r="J17" s="138">
        <f>1.2*Kosztorys!G17</f>
        <v>0</v>
      </c>
      <c r="K17" s="138">
        <f>Kosztorys!D17*1.2</f>
        <v>0</v>
      </c>
    </row>
    <row r="18" spans="1:11" ht="30.75" customHeight="1">
      <c r="A18" s="3">
        <v>13</v>
      </c>
      <c r="B18" s="78"/>
      <c r="C18" s="79"/>
      <c r="D18" s="80"/>
      <c r="E18" s="81"/>
      <c r="F18" s="118">
        <f t="shared" si="0"/>
        <v>0</v>
      </c>
      <c r="G18" s="117"/>
      <c r="H18" s="99">
        <f t="shared" si="1"/>
        <v>0</v>
      </c>
      <c r="I18" s="76"/>
      <c r="J18" s="138">
        <f>1.2*Kosztorys!G18</f>
        <v>0</v>
      </c>
      <c r="K18" s="138">
        <f>Kosztorys!D18*1.2</f>
        <v>0</v>
      </c>
    </row>
    <row r="19" spans="1:11" ht="30.75" customHeight="1">
      <c r="A19" s="3">
        <v>14</v>
      </c>
      <c r="B19" s="78"/>
      <c r="C19" s="79"/>
      <c r="D19" s="80"/>
      <c r="E19" s="81"/>
      <c r="F19" s="118">
        <f t="shared" si="0"/>
        <v>0</v>
      </c>
      <c r="G19" s="117"/>
      <c r="H19" s="99">
        <f t="shared" si="1"/>
        <v>0</v>
      </c>
      <c r="I19" s="76"/>
      <c r="J19" s="138">
        <f>1.2*Kosztorys!G19</f>
        <v>0</v>
      </c>
      <c r="K19" s="138">
        <f>Kosztorys!D19*1.2</f>
        <v>0</v>
      </c>
    </row>
    <row r="20" spans="1:11" ht="30.75" customHeight="1">
      <c r="A20" s="3">
        <v>15</v>
      </c>
      <c r="B20" s="82"/>
      <c r="C20" s="83"/>
      <c r="D20" s="80"/>
      <c r="E20" s="85"/>
      <c r="F20" s="118">
        <f t="shared" si="0"/>
        <v>0</v>
      </c>
      <c r="G20" s="117"/>
      <c r="H20" s="99">
        <f t="shared" si="1"/>
        <v>0</v>
      </c>
      <c r="I20" s="77"/>
      <c r="J20" s="138">
        <f>1.2*Kosztorys!G20</f>
        <v>0</v>
      </c>
      <c r="K20" s="138">
        <f>Kosztorys!D20*1.2</f>
        <v>0</v>
      </c>
    </row>
    <row r="21" spans="1:11" ht="30.75" customHeight="1">
      <c r="A21" s="3">
        <v>16</v>
      </c>
      <c r="B21" s="82"/>
      <c r="C21" s="83"/>
      <c r="D21" s="80"/>
      <c r="E21" s="85"/>
      <c r="F21" s="118">
        <f t="shared" si="0"/>
        <v>0</v>
      </c>
      <c r="G21" s="117"/>
      <c r="H21" s="99">
        <f t="shared" si="1"/>
        <v>0</v>
      </c>
      <c r="I21" s="77"/>
      <c r="J21" s="138">
        <f>1.2*Kosztorys!G21</f>
        <v>0</v>
      </c>
      <c r="K21" s="138">
        <f>Kosztorys!D21*1.2</f>
        <v>0</v>
      </c>
    </row>
    <row r="22" spans="1:11" ht="30.75" customHeight="1">
      <c r="A22" s="3">
        <v>17</v>
      </c>
      <c r="B22" s="82"/>
      <c r="C22" s="83"/>
      <c r="D22" s="80"/>
      <c r="E22" s="85"/>
      <c r="F22" s="118">
        <f t="shared" si="0"/>
        <v>0</v>
      </c>
      <c r="G22" s="117"/>
      <c r="H22" s="99">
        <f t="shared" si="1"/>
        <v>0</v>
      </c>
      <c r="I22" s="77"/>
      <c r="J22" s="138">
        <f>1.2*Kosztorys!G22</f>
        <v>0</v>
      </c>
      <c r="K22" s="138">
        <f>Kosztorys!D22*1.2</f>
        <v>0</v>
      </c>
    </row>
    <row r="23" spans="1:11" ht="30.75" customHeight="1">
      <c r="A23" s="3">
        <v>18</v>
      </c>
      <c r="B23" s="82"/>
      <c r="C23" s="83"/>
      <c r="D23" s="80"/>
      <c r="E23" s="85"/>
      <c r="F23" s="118">
        <f t="shared" si="0"/>
        <v>0</v>
      </c>
      <c r="G23" s="117"/>
      <c r="H23" s="99">
        <f t="shared" si="1"/>
        <v>0</v>
      </c>
      <c r="I23" s="77"/>
      <c r="J23" s="138">
        <f>1.2*Kosztorys!G23</f>
        <v>0</v>
      </c>
      <c r="K23" s="138">
        <f>Kosztorys!D23*1.2</f>
        <v>0</v>
      </c>
    </row>
    <row r="24" spans="1:11" ht="30.75" customHeight="1" thickBot="1">
      <c r="A24" s="6">
        <v>19</v>
      </c>
      <c r="B24" s="82"/>
      <c r="C24" s="83"/>
      <c r="D24" s="80"/>
      <c r="E24" s="85"/>
      <c r="F24" s="118">
        <f t="shared" si="0"/>
        <v>0</v>
      </c>
      <c r="G24" s="117"/>
      <c r="H24" s="99">
        <f t="shared" si="1"/>
        <v>0</v>
      </c>
      <c r="I24" s="77"/>
      <c r="J24" s="138">
        <f>1.2*Kosztorys!G24</f>
        <v>0</v>
      </c>
      <c r="K24" s="138">
        <f>Kosztorys!D24*1.2</f>
        <v>0</v>
      </c>
    </row>
    <row r="25" spans="1:11" s="2" customFormat="1" ht="45">
      <c r="A25" s="15" t="s">
        <v>2</v>
      </c>
      <c r="B25" s="120" t="s">
        <v>42</v>
      </c>
      <c r="C25" s="15"/>
      <c r="D25" s="16"/>
      <c r="E25" s="17"/>
      <c r="F25" s="18"/>
      <c r="G25" s="121"/>
      <c r="H25" s="18"/>
      <c r="I25" s="19"/>
      <c r="J25" s="138">
        <f>1.2*Kosztorys!G25</f>
        <v>0</v>
      </c>
      <c r="K25" s="138">
        <f>Kosztorys!D25*1.2</f>
        <v>0</v>
      </c>
    </row>
    <row r="26" spans="1:11" ht="31.5" customHeight="1">
      <c r="A26" s="3">
        <v>1</v>
      </c>
      <c r="B26" s="78"/>
      <c r="C26" s="79"/>
      <c r="D26" s="80"/>
      <c r="E26" s="81"/>
      <c r="F26" s="118">
        <f aca="true" t="shared" si="2" ref="F26:F31">C26*D26</f>
        <v>0</v>
      </c>
      <c r="G26" s="117"/>
      <c r="H26" s="99">
        <f aca="true" t="shared" si="3" ref="H26:H31">F26-G26-I26</f>
        <v>0</v>
      </c>
      <c r="I26" s="76"/>
      <c r="J26" s="138">
        <f>1.2*Kosztorys!G26</f>
        <v>0</v>
      </c>
      <c r="K26" s="138">
        <f>Kosztorys!D26*1.2</f>
        <v>0</v>
      </c>
    </row>
    <row r="27" spans="1:11" ht="31.5" customHeight="1">
      <c r="A27" s="3">
        <v>2</v>
      </c>
      <c r="B27" s="78"/>
      <c r="C27" s="79"/>
      <c r="D27" s="80"/>
      <c r="E27" s="81"/>
      <c r="F27" s="118">
        <f t="shared" si="2"/>
        <v>0</v>
      </c>
      <c r="G27" s="117"/>
      <c r="H27" s="99">
        <f t="shared" si="3"/>
        <v>0</v>
      </c>
      <c r="I27" s="76"/>
      <c r="J27" s="138">
        <f>1.2*Kosztorys!G27</f>
        <v>0</v>
      </c>
      <c r="K27" s="138">
        <f>Kosztorys!D27*1.2</f>
        <v>0</v>
      </c>
    </row>
    <row r="28" spans="1:11" ht="31.5" customHeight="1">
      <c r="A28" s="3">
        <v>3</v>
      </c>
      <c r="B28" s="78"/>
      <c r="C28" s="79"/>
      <c r="D28" s="80"/>
      <c r="E28" s="81"/>
      <c r="F28" s="118">
        <f t="shared" si="2"/>
        <v>0</v>
      </c>
      <c r="G28" s="117"/>
      <c r="H28" s="99">
        <f t="shared" si="3"/>
        <v>0</v>
      </c>
      <c r="I28" s="76"/>
      <c r="J28" s="138">
        <f>1.2*Kosztorys!G28</f>
        <v>0</v>
      </c>
      <c r="K28" s="138">
        <f>Kosztorys!D28*1.2</f>
        <v>0</v>
      </c>
    </row>
    <row r="29" spans="1:11" ht="31.5" customHeight="1">
      <c r="A29" s="3">
        <v>4</v>
      </c>
      <c r="B29" s="78"/>
      <c r="C29" s="79"/>
      <c r="D29" s="80"/>
      <c r="E29" s="81"/>
      <c r="F29" s="118">
        <f t="shared" si="2"/>
        <v>0</v>
      </c>
      <c r="G29" s="117"/>
      <c r="H29" s="99">
        <f t="shared" si="3"/>
        <v>0</v>
      </c>
      <c r="I29" s="76"/>
      <c r="J29" s="138">
        <f>1.2*Kosztorys!G29</f>
        <v>0</v>
      </c>
      <c r="K29" s="138">
        <f>Kosztorys!D29*1.2</f>
        <v>0</v>
      </c>
    </row>
    <row r="30" spans="1:11" ht="31.5" customHeight="1">
      <c r="A30" s="3">
        <v>5</v>
      </c>
      <c r="B30" s="82"/>
      <c r="C30" s="83"/>
      <c r="D30" s="80"/>
      <c r="E30" s="85"/>
      <c r="F30" s="118">
        <f t="shared" si="2"/>
        <v>0</v>
      </c>
      <c r="G30" s="117"/>
      <c r="H30" s="99">
        <f t="shared" si="3"/>
        <v>0</v>
      </c>
      <c r="I30" s="77"/>
      <c r="J30" s="138">
        <f>1.2*Kosztorys!G30</f>
        <v>0</v>
      </c>
      <c r="K30" s="138">
        <f>Kosztorys!D30*1.2</f>
        <v>0</v>
      </c>
    </row>
    <row r="31" spans="1:11" ht="31.5" customHeight="1" thickBot="1">
      <c r="A31" s="5">
        <v>6</v>
      </c>
      <c r="B31" s="86"/>
      <c r="C31" s="87"/>
      <c r="D31" s="80"/>
      <c r="E31" s="89"/>
      <c r="F31" s="122">
        <f t="shared" si="2"/>
        <v>0</v>
      </c>
      <c r="G31" s="117"/>
      <c r="H31" s="99">
        <f t="shared" si="3"/>
        <v>0</v>
      </c>
      <c r="I31" s="95"/>
      <c r="J31" s="138">
        <f>1.2*Kosztorys!G31</f>
        <v>0</v>
      </c>
      <c r="K31" s="138">
        <f>Kosztorys!D31*1.2</f>
        <v>0</v>
      </c>
    </row>
    <row r="32" spans="1:11" ht="66" customHeight="1">
      <c r="A32" s="10" t="s">
        <v>4</v>
      </c>
      <c r="B32" s="120" t="s">
        <v>29</v>
      </c>
      <c r="C32" s="10"/>
      <c r="D32" s="11"/>
      <c r="E32" s="12"/>
      <c r="F32" s="124"/>
      <c r="G32" s="125"/>
      <c r="H32" s="13"/>
      <c r="I32" s="14"/>
      <c r="J32" s="138">
        <f>1.2*Kosztorys!G32</f>
        <v>0</v>
      </c>
      <c r="K32" s="138">
        <f>Kosztorys!D32*1.2</f>
        <v>0</v>
      </c>
    </row>
    <row r="33" spans="1:11" ht="30.75" customHeight="1">
      <c r="A33" s="3">
        <v>1</v>
      </c>
      <c r="B33" s="78"/>
      <c r="C33" s="79"/>
      <c r="D33" s="80"/>
      <c r="E33" s="81"/>
      <c r="F33" s="118">
        <f aca="true" t="shared" si="4" ref="F33:F44">C33*D33</f>
        <v>0</v>
      </c>
      <c r="G33" s="117"/>
      <c r="H33" s="99">
        <f aca="true" t="shared" si="5" ref="H33:H44">F33-G33-I33</f>
        <v>0</v>
      </c>
      <c r="I33" s="76"/>
      <c r="J33" s="138">
        <f>1.2*Kosztorys!G33</f>
        <v>0</v>
      </c>
      <c r="K33" s="138">
        <f>Kosztorys!D33*1.2</f>
        <v>0</v>
      </c>
    </row>
    <row r="34" spans="1:11" ht="30.75" customHeight="1">
      <c r="A34" s="3">
        <v>2</v>
      </c>
      <c r="B34" s="78"/>
      <c r="C34" s="79"/>
      <c r="D34" s="80"/>
      <c r="E34" s="81"/>
      <c r="F34" s="118">
        <f t="shared" si="4"/>
        <v>0</v>
      </c>
      <c r="G34" s="117"/>
      <c r="H34" s="99">
        <f t="shared" si="5"/>
        <v>0</v>
      </c>
      <c r="I34" s="76"/>
      <c r="J34" s="138">
        <f>1.2*Kosztorys!G34</f>
        <v>0</v>
      </c>
      <c r="K34" s="138">
        <f>Kosztorys!D34*1.2</f>
        <v>0</v>
      </c>
    </row>
    <row r="35" spans="1:11" ht="30.75" customHeight="1">
      <c r="A35" s="3">
        <v>3</v>
      </c>
      <c r="B35" s="78"/>
      <c r="C35" s="79"/>
      <c r="D35" s="80"/>
      <c r="E35" s="81"/>
      <c r="F35" s="118">
        <f t="shared" si="4"/>
        <v>0</v>
      </c>
      <c r="G35" s="117"/>
      <c r="H35" s="99">
        <f t="shared" si="5"/>
        <v>0</v>
      </c>
      <c r="I35" s="76"/>
      <c r="J35" s="138">
        <f>1.2*Kosztorys!G35</f>
        <v>0</v>
      </c>
      <c r="K35" s="138">
        <f>Kosztorys!D35*1.2</f>
        <v>0</v>
      </c>
    </row>
    <row r="36" spans="1:11" ht="30.75" customHeight="1">
      <c r="A36" s="3">
        <v>4</v>
      </c>
      <c r="B36" s="78"/>
      <c r="C36" s="79"/>
      <c r="D36" s="80"/>
      <c r="E36" s="81"/>
      <c r="F36" s="118">
        <f t="shared" si="4"/>
        <v>0</v>
      </c>
      <c r="G36" s="117"/>
      <c r="H36" s="99">
        <f t="shared" si="5"/>
        <v>0</v>
      </c>
      <c r="I36" s="76"/>
      <c r="J36" s="138">
        <f>1.2*Kosztorys!G36</f>
        <v>0</v>
      </c>
      <c r="K36" s="138">
        <f>Kosztorys!D36*1.2</f>
        <v>0</v>
      </c>
    </row>
    <row r="37" spans="1:11" ht="30.75" customHeight="1">
      <c r="A37" s="3">
        <v>5</v>
      </c>
      <c r="B37" s="82"/>
      <c r="C37" s="83"/>
      <c r="D37" s="80"/>
      <c r="E37" s="85"/>
      <c r="F37" s="118">
        <f t="shared" si="4"/>
        <v>0</v>
      </c>
      <c r="G37" s="117"/>
      <c r="H37" s="99">
        <f t="shared" si="5"/>
        <v>0</v>
      </c>
      <c r="I37" s="77"/>
      <c r="J37" s="138">
        <f>1.2*Kosztorys!G37</f>
        <v>0</v>
      </c>
      <c r="K37" s="138">
        <f>Kosztorys!D37*1.2</f>
        <v>0</v>
      </c>
    </row>
    <row r="38" spans="1:11" ht="30.75" customHeight="1">
      <c r="A38" s="3">
        <v>6</v>
      </c>
      <c r="B38" s="82"/>
      <c r="C38" s="83"/>
      <c r="D38" s="80"/>
      <c r="E38" s="85"/>
      <c r="F38" s="118">
        <f t="shared" si="4"/>
        <v>0</v>
      </c>
      <c r="G38" s="117"/>
      <c r="H38" s="99">
        <f t="shared" si="5"/>
        <v>0</v>
      </c>
      <c r="I38" s="77"/>
      <c r="J38" s="138">
        <f>1.2*Kosztorys!G38</f>
        <v>0</v>
      </c>
      <c r="K38" s="138">
        <f>Kosztorys!D38*1.2</f>
        <v>0</v>
      </c>
    </row>
    <row r="39" spans="1:11" ht="30.75" customHeight="1">
      <c r="A39" s="3">
        <v>7</v>
      </c>
      <c r="B39" s="82"/>
      <c r="C39" s="83"/>
      <c r="D39" s="80"/>
      <c r="E39" s="85"/>
      <c r="F39" s="118">
        <f t="shared" si="4"/>
        <v>0</v>
      </c>
      <c r="G39" s="117"/>
      <c r="H39" s="99">
        <f t="shared" si="5"/>
        <v>0</v>
      </c>
      <c r="I39" s="77"/>
      <c r="J39" s="138">
        <f>1.2*Kosztorys!G39</f>
        <v>0</v>
      </c>
      <c r="K39" s="138">
        <f>Kosztorys!D39*1.2</f>
        <v>0</v>
      </c>
    </row>
    <row r="40" spans="1:11" ht="30.75" customHeight="1">
      <c r="A40" s="3">
        <v>8</v>
      </c>
      <c r="B40" s="82"/>
      <c r="C40" s="83"/>
      <c r="D40" s="80"/>
      <c r="E40" s="85"/>
      <c r="F40" s="118">
        <f t="shared" si="4"/>
        <v>0</v>
      </c>
      <c r="G40" s="117"/>
      <c r="H40" s="99">
        <f t="shared" si="5"/>
        <v>0</v>
      </c>
      <c r="I40" s="77"/>
      <c r="J40" s="138">
        <f>1.2*Kosztorys!G40</f>
        <v>0</v>
      </c>
      <c r="K40" s="138">
        <f>Kosztorys!D40*1.2</f>
        <v>0</v>
      </c>
    </row>
    <row r="41" spans="1:11" ht="30.75" customHeight="1">
      <c r="A41" s="3">
        <v>9</v>
      </c>
      <c r="B41" s="82"/>
      <c r="C41" s="83"/>
      <c r="D41" s="80"/>
      <c r="E41" s="85"/>
      <c r="F41" s="118">
        <f t="shared" si="4"/>
        <v>0</v>
      </c>
      <c r="G41" s="117"/>
      <c r="H41" s="99">
        <f t="shared" si="5"/>
        <v>0</v>
      </c>
      <c r="I41" s="77"/>
      <c r="J41" s="138">
        <f>1.2*Kosztorys!G41</f>
        <v>0</v>
      </c>
      <c r="K41" s="138">
        <f>Kosztorys!D41*1.2</f>
        <v>0</v>
      </c>
    </row>
    <row r="42" spans="1:11" ht="30.75" customHeight="1">
      <c r="A42" s="3">
        <v>10</v>
      </c>
      <c r="B42" s="82"/>
      <c r="C42" s="83"/>
      <c r="D42" s="80"/>
      <c r="E42" s="85"/>
      <c r="F42" s="118">
        <f t="shared" si="4"/>
        <v>0</v>
      </c>
      <c r="G42" s="117"/>
      <c r="H42" s="99">
        <f t="shared" si="5"/>
        <v>0</v>
      </c>
      <c r="I42" s="77"/>
      <c r="J42" s="138">
        <f>1.2*Kosztorys!G42</f>
        <v>0</v>
      </c>
      <c r="K42" s="138">
        <f>Kosztorys!D42*1.2</f>
        <v>0</v>
      </c>
    </row>
    <row r="43" spans="1:11" ht="30.75" customHeight="1">
      <c r="A43" s="3">
        <v>11</v>
      </c>
      <c r="B43" s="82"/>
      <c r="C43" s="83"/>
      <c r="D43" s="80"/>
      <c r="E43" s="85"/>
      <c r="F43" s="118">
        <f t="shared" si="4"/>
        <v>0</v>
      </c>
      <c r="G43" s="117"/>
      <c r="H43" s="99">
        <f t="shared" si="5"/>
        <v>0</v>
      </c>
      <c r="I43" s="77"/>
      <c r="J43" s="138">
        <f>1.2*Kosztorys!G43</f>
        <v>0</v>
      </c>
      <c r="K43" s="138">
        <f>Kosztorys!D43*1.2</f>
        <v>0</v>
      </c>
    </row>
    <row r="44" spans="1:11" ht="30.75" customHeight="1" thickBot="1">
      <c r="A44" s="4">
        <v>12</v>
      </c>
      <c r="B44" s="90"/>
      <c r="C44" s="91"/>
      <c r="D44" s="80"/>
      <c r="E44" s="93"/>
      <c r="F44" s="126">
        <f t="shared" si="4"/>
        <v>0</v>
      </c>
      <c r="G44" s="117"/>
      <c r="H44" s="100">
        <f t="shared" si="5"/>
        <v>0</v>
      </c>
      <c r="I44" s="94"/>
      <c r="J44" s="138">
        <f>1.2*Kosztorys!G44</f>
        <v>0</v>
      </c>
      <c r="K44" s="138">
        <f>Kosztorys!D44*1.2</f>
        <v>0</v>
      </c>
    </row>
    <row r="45" spans="1:9" ht="21.75" customHeight="1" thickBot="1" thickTop="1">
      <c r="A45" s="46" t="s">
        <v>5</v>
      </c>
      <c r="B45" s="47" t="s">
        <v>22</v>
      </c>
      <c r="C45" s="7"/>
      <c r="D45" s="8"/>
      <c r="E45" s="9"/>
      <c r="F45" s="72">
        <f>G45+H45+I45</f>
        <v>0</v>
      </c>
      <c r="G45" s="73">
        <f>SUM(G6:G24,G26:G31,G33:G44)</f>
        <v>0</v>
      </c>
      <c r="H45" s="74">
        <f>SUM(H6:H24,H26:H31,H33:H44)</f>
        <v>0</v>
      </c>
      <c r="I45" s="75">
        <f>SUM(I6:I24,I26:I31,I33:I44)</f>
        <v>0</v>
      </c>
    </row>
    <row r="46" ht="21.75" customHeight="1">
      <c r="B46" s="1" t="s">
        <v>36</v>
      </c>
    </row>
    <row r="47" ht="21.75" customHeight="1">
      <c r="B47" s="22" t="s">
        <v>37</v>
      </c>
    </row>
    <row r="48" spans="1:7" ht="45" customHeight="1" thickBot="1">
      <c r="A48" s="128" t="s">
        <v>19</v>
      </c>
      <c r="B48" s="57"/>
      <c r="C48" s="57"/>
      <c r="D48" s="57"/>
      <c r="F48" s="133" t="s">
        <v>35</v>
      </c>
      <c r="G48" s="133"/>
    </row>
    <row r="49" spans="1:6" ht="21.75" customHeight="1" thickBot="1">
      <c r="A49" s="58">
        <v>1</v>
      </c>
      <c r="B49" s="59" t="s">
        <v>21</v>
      </c>
      <c r="C49" s="101">
        <f>G45</f>
        <v>0</v>
      </c>
      <c r="D49" s="102" t="e">
        <f aca="true" t="shared" si="6" ref="D49:D55">C49/C$56</f>
        <v>#DIV/0!</v>
      </c>
      <c r="F49" s="97" t="e">
        <f>(G26+G27+G28+G29+G31)/G45</f>
        <v>#DIV/0!</v>
      </c>
    </row>
    <row r="50" spans="1:6" ht="21.75" customHeight="1" thickBot="1">
      <c r="A50" s="60">
        <v>2</v>
      </c>
      <c r="B50" s="61" t="s">
        <v>9</v>
      </c>
      <c r="C50" s="103">
        <f>H45-C51</f>
        <v>0</v>
      </c>
      <c r="D50" s="104" t="e">
        <f t="shared" si="6"/>
        <v>#DIV/0!</v>
      </c>
      <c r="F50" s="57"/>
    </row>
    <row r="51" spans="1:7" ht="37.5">
      <c r="A51" s="62">
        <v>3</v>
      </c>
      <c r="B51" s="63" t="s">
        <v>10</v>
      </c>
      <c r="C51" s="105">
        <f>C52+C53+C54</f>
        <v>0</v>
      </c>
      <c r="D51" s="106" t="e">
        <f t="shared" si="6"/>
        <v>#DIV/0!</v>
      </c>
      <c r="F51" s="57"/>
      <c r="G51" s="57"/>
    </row>
    <row r="52" spans="1:6" ht="26.25">
      <c r="A52" s="64" t="s">
        <v>11</v>
      </c>
      <c r="B52" s="65" t="s">
        <v>12</v>
      </c>
      <c r="C52" s="107"/>
      <c r="D52" s="108" t="e">
        <f t="shared" si="6"/>
        <v>#DIV/0!</v>
      </c>
      <c r="F52" s="57"/>
    </row>
    <row r="53" spans="1:6" ht="71.25">
      <c r="A53" s="64" t="s">
        <v>13</v>
      </c>
      <c r="B53" s="65" t="s">
        <v>14</v>
      </c>
      <c r="C53" s="107"/>
      <c r="D53" s="108" t="e">
        <f t="shared" si="6"/>
        <v>#DIV/0!</v>
      </c>
      <c r="F53" s="57"/>
    </row>
    <row r="54" spans="1:4" ht="21.75" customHeight="1" thickBot="1">
      <c r="A54" s="66" t="s">
        <v>15</v>
      </c>
      <c r="B54" s="67" t="s">
        <v>16</v>
      </c>
      <c r="C54" s="109"/>
      <c r="D54" s="110" t="e">
        <f t="shared" si="6"/>
        <v>#DIV/0!</v>
      </c>
    </row>
    <row r="55" spans="1:8" ht="38.25" thickBot="1">
      <c r="A55" s="68">
        <v>4</v>
      </c>
      <c r="B55" s="69" t="s">
        <v>17</v>
      </c>
      <c r="C55" s="111">
        <f>I45</f>
        <v>0</v>
      </c>
      <c r="D55" s="112" t="e">
        <f t="shared" si="6"/>
        <v>#DIV/0!</v>
      </c>
      <c r="G55" s="132" t="s">
        <v>34</v>
      </c>
      <c r="H55" s="132"/>
    </row>
    <row r="56" spans="1:8" ht="28.5" thickBot="1" thickTop="1">
      <c r="A56" s="70">
        <v>5</v>
      </c>
      <c r="B56" s="71" t="s">
        <v>18</v>
      </c>
      <c r="C56" s="113">
        <f>C49+C50+C51+C55</f>
        <v>0</v>
      </c>
      <c r="D56" s="114">
        <v>1</v>
      </c>
      <c r="G56" s="132"/>
      <c r="H56" s="132"/>
    </row>
    <row r="57" spans="1:4" ht="15.75">
      <c r="A57" s="26"/>
      <c r="B57" s="27"/>
      <c r="C57" s="28"/>
      <c r="D57" s="29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</sheetData>
  <sheetProtection password="CD81" sheet="1" objects="1" formatCells="0" formatColumns="0" formatRows="0" insertRows="0"/>
  <mergeCells count="5">
    <mergeCell ref="H1:I1"/>
    <mergeCell ref="B2:C2"/>
    <mergeCell ref="E2:I2"/>
    <mergeCell ref="G55:H56"/>
    <mergeCell ref="F48:G48"/>
  </mergeCells>
  <conditionalFormatting sqref="F6:F44">
    <cfRule type="cellIs" priority="1" dxfId="0" operator="notEqual" stopIfTrue="1">
      <formula>$G6+$H6+$I6</formula>
    </cfRule>
  </conditionalFormatting>
  <conditionalFormatting sqref="D49:D55">
    <cfRule type="cellIs" priority="2" dxfId="5" operator="equal" stopIfTrue="1">
      <formula>#DIV/0!</formula>
    </cfRule>
  </conditionalFormatting>
  <conditionalFormatting sqref="C56">
    <cfRule type="cellIs" priority="3" dxfId="1" operator="notEqual" stopIfTrue="1">
      <formula>$F$45</formula>
    </cfRule>
  </conditionalFormatting>
  <conditionalFormatting sqref="C55">
    <cfRule type="cellIs" priority="4" dxfId="1" operator="notEqual" stopIfTrue="1">
      <formula>$I$45</formula>
    </cfRule>
  </conditionalFormatting>
  <conditionalFormatting sqref="C49">
    <cfRule type="cellIs" priority="5" dxfId="1" operator="notEqual" stopIfTrue="1">
      <formula>$G$45</formula>
    </cfRule>
  </conditionalFormatting>
  <conditionalFormatting sqref="C51">
    <cfRule type="cellIs" priority="6" dxfId="0" operator="notEqual" stopIfTrue="1">
      <formula>$C$52+$C$53+$C$54</formula>
    </cfRule>
  </conditionalFormatting>
  <conditionalFormatting sqref="F49">
    <cfRule type="cellIs" priority="7" dxfId="6" operator="greaterThan" stopIfTrue="1">
      <formula>0.25</formula>
    </cfRule>
  </conditionalFormatting>
  <conditionalFormatting sqref="G25 G32">
    <cfRule type="expression" priority="8" dxfId="7" stopIfTrue="1">
      <formula>"1,2*Kosztorys!$G$5:$G$44"</formula>
    </cfRule>
  </conditionalFormatting>
  <dataValidations count="13">
    <dataValidation type="custom" showInputMessage="1" showErrorMessage="1" promptTitle="Nie edytować!" errorTitle="Błąd" error="Skasowano funkcję, proszę wypełnić formularz od nowa." sqref="F6">
      <formula1>C6*D6</formula1>
    </dataValidation>
    <dataValidation type="decimal" operator="greaterThan" allowBlank="1" showInputMessage="1" showErrorMessage="1" prompt="Wpisz liczbę jednostek" sqref="C6:C44">
      <formula1>0</formula1>
    </dataValidation>
    <dataValidation type="decimal" operator="greaterThan" allowBlank="1" showInputMessage="1" showErrorMessage="1" prompt="Wpisz stawkę jednostkową w zł!" sqref="D5 D25 D32">
      <formula1>0.01</formula1>
    </dataValidation>
    <dataValidation type="textLength" allowBlank="1" showInputMessage="1" showErrorMessage="1" prompt="Wpisz rodzaj miary jednostkowej!" sqref="E5:E44">
      <formula1>1</formula1>
      <formula2>80</formula2>
    </dataValidation>
    <dataValidation type="decimal" operator="greaterThanOrEqual" allowBlank="1" showInputMessage="1" showErrorMessage="1" prompt="Wprowadź wnioskowaną kwotę z dotacji na daną pozycję!" sqref="G25 G32">
      <formula1>0</formula1>
    </dataValidation>
    <dataValidation type="decimal" operator="greaterThanOrEqual" allowBlank="1" showInputMessage="1" showErrorMessage="1" prompt="Wprowadź wartość wyceny pracy wolontariuszy dla danej pozycji!" sqref="I6:I44">
      <formula1>0</formula1>
    </dataValidation>
    <dataValidation type="decimal" operator="greaterThanOrEqual" allowBlank="1" showInputMessage="1" showErrorMessage="1" prompt="Wprowadź kwoty planowane do sfinansowania z poszczególnych źródeł wkładu pozadotacyjnego!" sqref="C52:C54">
      <formula1>0</formula1>
    </dataValidation>
    <dataValidation type="textLength" operator="greaterThan" allowBlank="1" showInputMessage="1" showErrorMessage="1" prompt="Wpisz nazwę organizacji zgodnie z KRS oraz adres!" sqref="B2:C2">
      <formula1>10</formula1>
    </dataValidation>
    <dataValidation type="textLength" operator="greaterThan" allowBlank="1" showInputMessage="1" showErrorMessage="1" prompt="Wprowadź tytuł autorski projektu taki jak na stronie tytułowej oferty!" sqref="E2:I2">
      <formula1>10</formula1>
    </dataValidation>
    <dataValidation type="textLength" operator="greaterThan" allowBlank="1" showInputMessage="1" showErrorMessage="1" prompt="Wprowadź nazwę pozycji kosztorysu (przedmiot wydatków w projekcie)!" sqref="B6:B24 B26:B31 B33:B44">
      <formula1>5</formula1>
    </dataValidation>
    <dataValidation allowBlank="1" showInputMessage="1" showErrorMessage="1" prompt="Wprowadź w wykropkowane miejsca nazwę oferenta!" sqref="B32 B25 B5"/>
    <dataValidation type="decimal" operator="lessThanOrEqual" allowBlank="1" showErrorMessage="1" prompt="Wprowadź wnioskowaną kwotę z dotacji na daną pozycję!" errorTitle="Błąd wymagający poprawy" error="Przekroczono limit kwoty dotacji w pozycji" sqref="G6:G24 G26:G31 G33:G44">
      <formula1>J6</formula1>
    </dataValidation>
    <dataValidation type="decimal" operator="lessThanOrEqual" allowBlank="1" showErrorMessage="1" prompt="Wpisz stawkę jednostkową w zł!" errorTitle="Błąd wymagający poprawy" error="Przekroczono dopuszczalne zwiększenie stawki kosztu jednostkowego" sqref="D6:D24 D26:D31 D33:D44">
      <formula1>K6</formula1>
    </dataValidation>
  </dataValidations>
  <printOptions/>
  <pageMargins left="0.75" right="0.75" top="1" bottom="1" header="0.5" footer="0.5"/>
  <pageSetup horizontalDpi="600" verticalDpi="600" orientation="portrait" paperSize="9" scale="59" r:id="rId1"/>
  <rowBreaks count="1" manualBreakCount="1">
    <brk id="2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11"/>
  <sheetViews>
    <sheetView workbookViewId="0" topLeftCell="A1">
      <selection activeCell="A31" sqref="A31"/>
    </sheetView>
  </sheetViews>
  <sheetFormatPr defaultColWidth="9.140625" defaultRowHeight="12.75"/>
  <cols>
    <col min="1" max="1" width="32.421875" style="0" customWidth="1"/>
    <col min="2" max="2" width="31.140625" style="0" customWidth="1"/>
    <col min="3" max="3" width="20.57421875" style="0" customWidth="1"/>
  </cols>
  <sheetData>
    <row r="1" spans="1:3" s="1" customFormat="1" ht="21.75" customHeight="1" thickBot="1">
      <c r="A1" s="134" t="s">
        <v>23</v>
      </c>
      <c r="B1" s="134"/>
      <c r="C1" s="134"/>
    </row>
    <row r="2" spans="1:3" s="1" customFormat="1" ht="28.5" customHeight="1" thickBot="1">
      <c r="A2" s="135" t="s">
        <v>24</v>
      </c>
      <c r="B2" s="136"/>
      <c r="C2" s="137"/>
    </row>
    <row r="3" spans="1:3" s="1" customFormat="1" ht="60.75" thickBot="1">
      <c r="A3" s="30" t="s">
        <v>28</v>
      </c>
      <c r="B3" s="30" t="s">
        <v>25</v>
      </c>
      <c r="C3" s="30" t="s">
        <v>26</v>
      </c>
    </row>
    <row r="4" spans="1:3" s="1" customFormat="1" ht="21.75" customHeight="1">
      <c r="A4" s="31"/>
      <c r="B4" s="37"/>
      <c r="C4" s="34"/>
    </row>
    <row r="5" spans="1:3" s="1" customFormat="1" ht="21.75" customHeight="1">
      <c r="A5" s="32"/>
      <c r="B5" s="38"/>
      <c r="C5" s="35"/>
    </row>
    <row r="6" spans="1:3" s="1" customFormat="1" ht="21.75" customHeight="1">
      <c r="A6" s="32"/>
      <c r="B6" s="38"/>
      <c r="C6" s="35"/>
    </row>
    <row r="7" spans="1:3" s="1" customFormat="1" ht="21.75" customHeight="1">
      <c r="A7" s="32"/>
      <c r="B7" s="38"/>
      <c r="C7" s="35"/>
    </row>
    <row r="8" spans="1:3" s="1" customFormat="1" ht="21.75" customHeight="1">
      <c r="A8" s="32"/>
      <c r="B8" s="38"/>
      <c r="C8" s="35"/>
    </row>
    <row r="9" spans="1:3" s="1" customFormat="1" ht="21.75" customHeight="1">
      <c r="A9" s="32"/>
      <c r="B9" s="38"/>
      <c r="C9" s="35"/>
    </row>
    <row r="10" spans="1:3" s="1" customFormat="1" ht="21.75" customHeight="1">
      <c r="A10" s="32"/>
      <c r="B10" s="38"/>
      <c r="C10" s="35"/>
    </row>
    <row r="11" spans="1:3" s="1" customFormat="1" ht="21.75" customHeight="1" thickBot="1">
      <c r="A11" s="33"/>
      <c r="B11" s="39"/>
      <c r="C11" s="36"/>
    </row>
    <row r="12" s="1" customFormat="1" ht="21.75" customHeight="1"/>
    <row r="13" s="1" customFormat="1" ht="21.75" customHeight="1"/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mwodzinski</dc:creator>
  <cp:keywords/>
  <dc:description/>
  <cp:lastModifiedBy>mwodzinski</cp:lastModifiedBy>
  <cp:lastPrinted>2014-03-06T13:56:58Z</cp:lastPrinted>
  <dcterms:created xsi:type="dcterms:W3CDTF">2011-11-09T09:24:33Z</dcterms:created>
  <dcterms:modified xsi:type="dcterms:W3CDTF">2014-06-13T09:05:33Z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-568783531</vt:i4>
  </property>
  <property fmtid="{D5CDD505-2E9C-101B-9397-08002B2CF9AE}" pid="4" name="_EmailSubject">
    <vt:lpwstr>Formularze</vt:lpwstr>
  </property>
  <property fmtid="{D5CDD505-2E9C-101B-9397-08002B2CF9AE}" pid="5" name="_AuthorEmail">
    <vt:lpwstr>mwodzinski@mazowieckie.pl</vt:lpwstr>
  </property>
  <property fmtid="{D5CDD505-2E9C-101B-9397-08002B2CF9AE}" pid="6" name="_AuthorEmailDisplayName">
    <vt:lpwstr>Marcin Wodziński</vt:lpwstr>
  </property>
  <property fmtid="{D5CDD505-2E9C-101B-9397-08002B2CF9AE}" pid="7" name="_ReviewingToolsShownOnce">
    <vt:lpwstr/>
  </property>
</Properties>
</file>